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520" windowHeight="9765" firstSheet="7" activeTab="10"/>
  </bookViews>
  <sheets>
    <sheet name="首页" sheetId="11" r:id="rId1"/>
    <sheet name="1.财政拨款收支预算总表" sheetId="2" r:id="rId2"/>
    <sheet name="2.财政拨款支出预算总表" sheetId="3" r:id="rId3"/>
    <sheet name="3.一般公共预算支出表" sheetId="4" r:id="rId4"/>
    <sheet name="4.一般公共预算基本支出表" sheetId="5" r:id="rId5"/>
    <sheet name="5.一般公共预算“三公”经费、会议费、培训费支出预算表" sheetId="6" r:id="rId6"/>
    <sheet name="6.政府性基金预算支出表" sheetId="7" r:id="rId7"/>
    <sheet name="7.部门收支预算总表" sheetId="8" r:id="rId8"/>
    <sheet name="8.部门收入总表" sheetId="9" r:id="rId9"/>
    <sheet name="9.部门支出总表" sheetId="10" r:id="rId10"/>
    <sheet name="10.政府采购预算表" sheetId="1" r:id="rId11"/>
  </sheets>
  <calcPr calcId="144525"/>
</workbook>
</file>

<file path=xl/calcChain.xml><?xml version="1.0" encoding="utf-8"?>
<calcChain xmlns="http://schemas.openxmlformats.org/spreadsheetml/2006/main">
  <c r="I7" i="6" l="1"/>
  <c r="D6" i="5"/>
  <c r="E6" i="5"/>
  <c r="D7" i="5"/>
  <c r="E7" i="5"/>
  <c r="C7" i="10" l="1"/>
  <c r="F7" i="8"/>
  <c r="E7" i="2" l="1"/>
  <c r="F7" i="2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6" i="10"/>
  <c r="E34" i="9"/>
  <c r="C34" i="9"/>
  <c r="E33" i="9"/>
  <c r="C33" i="9"/>
  <c r="E32" i="9"/>
  <c r="C32" i="9"/>
  <c r="E31" i="9"/>
  <c r="C31" i="9"/>
  <c r="E30" i="9"/>
  <c r="C30" i="9"/>
  <c r="E29" i="9"/>
  <c r="C29" i="9"/>
  <c r="E28" i="9"/>
  <c r="C28" i="9"/>
  <c r="E27" i="9"/>
  <c r="C27" i="9"/>
  <c r="E26" i="9"/>
  <c r="C26" i="9"/>
  <c r="E25" i="9"/>
  <c r="C25" i="9"/>
  <c r="E24" i="9"/>
  <c r="C24" i="9"/>
  <c r="E23" i="9"/>
  <c r="C23" i="9"/>
  <c r="E22" i="9"/>
  <c r="C22" i="9"/>
  <c r="E21" i="9"/>
  <c r="C21" i="9"/>
  <c r="E20" i="9"/>
  <c r="C20" i="9"/>
  <c r="E19" i="9"/>
  <c r="C19" i="9"/>
  <c r="E18" i="9"/>
  <c r="C18" i="9"/>
  <c r="E17" i="9"/>
  <c r="C17" i="9"/>
  <c r="E16" i="9"/>
  <c r="C16" i="9"/>
  <c r="E15" i="9"/>
  <c r="C15" i="9"/>
  <c r="E14" i="9"/>
  <c r="C14" i="9"/>
  <c r="E13" i="9"/>
  <c r="C13" i="9"/>
  <c r="E12" i="9"/>
  <c r="C12" i="9"/>
  <c r="E11" i="9"/>
  <c r="C11" i="9"/>
  <c r="E10" i="9"/>
  <c r="C10" i="9"/>
  <c r="E9" i="9"/>
  <c r="C9" i="9"/>
  <c r="E8" i="9"/>
  <c r="C8" i="9"/>
  <c r="E7" i="9"/>
  <c r="C7" i="9"/>
  <c r="E32" i="8"/>
  <c r="B32" i="8"/>
  <c r="D25" i="8"/>
  <c r="D19" i="8"/>
  <c r="D18" i="8"/>
  <c r="D17" i="8"/>
  <c r="D16" i="8"/>
  <c r="D15" i="8"/>
  <c r="D14" i="8"/>
  <c r="D11" i="8"/>
  <c r="D8" i="8"/>
  <c r="E7" i="8"/>
  <c r="D7" i="8"/>
  <c r="D32" i="8" s="1"/>
  <c r="B7" i="8"/>
  <c r="S7" i="6"/>
  <c r="Q7" i="6"/>
  <c r="K7" i="6"/>
  <c r="C7" i="6"/>
  <c r="A7" i="6"/>
  <c r="C59" i="5"/>
  <c r="C50" i="5"/>
  <c r="C48" i="5"/>
  <c r="C46" i="5"/>
  <c r="C45" i="5"/>
  <c r="C44" i="5"/>
  <c r="E43" i="5"/>
  <c r="D43" i="5"/>
  <c r="C43" i="5"/>
  <c r="C39" i="5"/>
  <c r="C23" i="5"/>
  <c r="C16" i="5"/>
  <c r="E15" i="5"/>
  <c r="D15" i="5"/>
  <c r="C15" i="5"/>
  <c r="C14" i="5"/>
  <c r="C11" i="5"/>
  <c r="C10" i="5"/>
  <c r="C9" i="5"/>
  <c r="C8" i="5"/>
  <c r="C7" i="5"/>
  <c r="C6" i="5" s="1"/>
  <c r="H33" i="4"/>
  <c r="G33" i="4"/>
  <c r="D33" i="4"/>
  <c r="H32" i="4"/>
  <c r="G32" i="4"/>
  <c r="D32" i="4"/>
  <c r="H31" i="4"/>
  <c r="G31" i="4"/>
  <c r="D31" i="4"/>
  <c r="H30" i="4"/>
  <c r="G30" i="4"/>
  <c r="D30" i="4"/>
  <c r="H29" i="4"/>
  <c r="G29" i="4"/>
  <c r="D29" i="4"/>
  <c r="H28" i="4"/>
  <c r="G28" i="4"/>
  <c r="D28" i="4"/>
  <c r="H27" i="4"/>
  <c r="G27" i="4"/>
  <c r="D27" i="4"/>
  <c r="H26" i="4"/>
  <c r="G26" i="4"/>
  <c r="D26" i="4"/>
  <c r="H25" i="4"/>
  <c r="G25" i="4"/>
  <c r="D25" i="4"/>
  <c r="H24" i="4"/>
  <c r="G24" i="4"/>
  <c r="D24" i="4"/>
  <c r="H23" i="4"/>
  <c r="G23" i="4"/>
  <c r="D23" i="4"/>
  <c r="H22" i="4"/>
  <c r="G22" i="4"/>
  <c r="D22" i="4"/>
  <c r="H21" i="4"/>
  <c r="G21" i="4"/>
  <c r="D21" i="4"/>
  <c r="H20" i="4"/>
  <c r="G20" i="4"/>
  <c r="D20" i="4"/>
  <c r="H19" i="4"/>
  <c r="G19" i="4"/>
  <c r="D19" i="4"/>
  <c r="H18" i="4"/>
  <c r="G18" i="4"/>
  <c r="D18" i="4"/>
  <c r="H17" i="4"/>
  <c r="G17" i="4"/>
  <c r="D17" i="4"/>
  <c r="H16" i="4"/>
  <c r="G16" i="4"/>
  <c r="D16" i="4"/>
  <c r="H15" i="4"/>
  <c r="G15" i="4"/>
  <c r="D15" i="4"/>
  <c r="H14" i="4"/>
  <c r="G14" i="4"/>
  <c r="D14" i="4"/>
  <c r="H13" i="4"/>
  <c r="G13" i="4"/>
  <c r="D13" i="4"/>
  <c r="H12" i="4"/>
  <c r="G12" i="4"/>
  <c r="D12" i="4"/>
  <c r="H11" i="4"/>
  <c r="G11" i="4"/>
  <c r="D11" i="4"/>
  <c r="H10" i="4"/>
  <c r="G10" i="4"/>
  <c r="D10" i="4"/>
  <c r="H9" i="4"/>
  <c r="G9" i="4"/>
  <c r="D9" i="4"/>
  <c r="D8" i="4"/>
  <c r="G8" i="4" s="1"/>
  <c r="H8" i="4" s="1"/>
  <c r="H7" i="4"/>
  <c r="G7" i="4"/>
  <c r="D7" i="4"/>
  <c r="H6" i="4"/>
  <c r="G6" i="4"/>
  <c r="D6" i="4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 s="1"/>
  <c r="D21" i="3"/>
  <c r="C21" i="3"/>
  <c r="D20" i="3"/>
  <c r="C20" i="3"/>
  <c r="D19" i="3"/>
  <c r="C19" i="3" s="1"/>
  <c r="D18" i="3"/>
  <c r="C18" i="3" s="1"/>
  <c r="D17" i="3"/>
  <c r="C17" i="3" s="1"/>
  <c r="D16" i="3"/>
  <c r="C16" i="3"/>
  <c r="D15" i="3"/>
  <c r="C15" i="3" s="1"/>
  <c r="D14" i="3"/>
  <c r="C14" i="3" s="1"/>
  <c r="D13" i="3"/>
  <c r="C13" i="3" s="1"/>
  <c r="D12" i="3"/>
  <c r="C12" i="3"/>
  <c r="D11" i="3"/>
  <c r="C11" i="3" s="1"/>
  <c r="D10" i="3"/>
  <c r="C10" i="3" s="1"/>
  <c r="D9" i="3"/>
  <c r="C9" i="3" s="1"/>
  <c r="D8" i="3"/>
  <c r="C8" i="3" s="1"/>
  <c r="D7" i="3"/>
  <c r="C7" i="3" s="1"/>
  <c r="D6" i="3"/>
  <c r="C6" i="3" s="1"/>
  <c r="E32" i="2"/>
  <c r="D32" i="2"/>
  <c r="B32" i="2"/>
  <c r="D25" i="2"/>
  <c r="D19" i="2"/>
  <c r="D18" i="2"/>
  <c r="D17" i="2"/>
  <c r="D16" i="2"/>
  <c r="D15" i="2"/>
  <c r="D14" i="2"/>
  <c r="D11" i="2"/>
  <c r="D8" i="2"/>
  <c r="D7" i="2"/>
  <c r="B7" i="2"/>
</calcChain>
</file>

<file path=xl/sharedStrings.xml><?xml version="1.0" encoding="utf-8"?>
<sst xmlns="http://schemas.openxmlformats.org/spreadsheetml/2006/main" count="508" uniqueCount="235">
  <si>
    <t>部门预算公开表</t>
  </si>
  <si>
    <t>表一</t>
  </si>
  <si>
    <t>财政拨款收支预算总表</t>
  </si>
  <si>
    <t>单位：万元</t>
  </si>
  <si>
    <t>收     入</t>
  </si>
  <si>
    <t>支     出</t>
  </si>
  <si>
    <t>项    目</t>
  </si>
  <si>
    <t>预算数</t>
  </si>
  <si>
    <t>项目（按功能分类）</t>
  </si>
  <si>
    <t>小计</t>
  </si>
  <si>
    <t>公共预算财政拨款</t>
  </si>
  <si>
    <t>政府性基金预算财政拨款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</si>
  <si>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</si>
  <si>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</si>
  <si>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</si>
  <si>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</si>
  <si>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</si>
  <si>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</si>
  <si>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</si>
  <si>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</si>
  <si>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</si>
  <si>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</si>
  <si>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</si>
  <si>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</si>
  <si>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（九）医疗卫生与计划生育支出</t>
  </si>
  <si>
    <t>（十）节能环保支出</t>
  </si>
  <si>
    <t>（十一）城乡社区支出</t>
  </si>
  <si>
    <t>（十二）农林水支出</t>
  </si>
  <si>
    <t>（十三）交通运输支出</t>
  </si>
  <si>
    <t>（十四）资源勘探信息等支出</t>
  </si>
  <si>
    <t>（十五）商业服务业等支出</t>
  </si>
  <si>
    <t>（十六）金融支出</t>
  </si>
  <si>
    <t>（十七）国土海洋气象等支出</t>
  </si>
  <si>
    <t>（十八）住房保障支出</t>
  </si>
  <si>
    <t>（十九）粮油物资储备支出</t>
  </si>
  <si>
    <t>（二十）其他支出</t>
  </si>
  <si>
    <t>二、上年结转结余</t>
  </si>
  <si>
    <t>　二、年末结转结余</t>
  </si>
  <si>
    <t>收入总计</t>
  </si>
  <si>
    <t>支出总计</t>
  </si>
  <si>
    <t>表二</t>
  </si>
  <si>
    <t>财政拨款支出预算总表</t>
  </si>
  <si>
    <t>功能分类科目</t>
  </si>
  <si>
    <t>2018年预算安排总计</t>
  </si>
  <si>
    <t>公共财政预算拨款</t>
  </si>
  <si>
    <t>政府性基金</t>
  </si>
  <si>
    <t>科目编码</t>
  </si>
  <si>
    <t>科目名称</t>
  </si>
  <si>
    <t>纳入预算管理的行政性收费安排的拨款</t>
  </si>
  <si>
    <t>中央专项转移支付</t>
  </si>
  <si>
    <t>中央一般性转移支付</t>
  </si>
  <si>
    <t>2010101</t>
  </si>
  <si>
    <t xml:space="preserve">    行政运行</t>
  </si>
  <si>
    <t>2010199</t>
  </si>
  <si>
    <t xml:space="preserve">    其他人大事务支出</t>
  </si>
  <si>
    <t>2010301</t>
  </si>
  <si>
    <t>2010302</t>
  </si>
  <si>
    <t xml:space="preserve">    一般行政管理事务</t>
  </si>
  <si>
    <t>2010399</t>
  </si>
  <si>
    <t xml:space="preserve">    其他政府办公厅（室）及相关机构事务支出</t>
  </si>
  <si>
    <t>2040399</t>
  </si>
  <si>
    <t xml:space="preserve">    其他国家安全支出</t>
  </si>
  <si>
    <t>2049901</t>
  </si>
  <si>
    <t xml:space="preserve">    其他公共安全支出</t>
  </si>
  <si>
    <t>2070109</t>
  </si>
  <si>
    <t xml:space="preserve">    群众文化</t>
  </si>
  <si>
    <t>2080208</t>
  </si>
  <si>
    <t xml:space="preserve">    基层政权和社区建设</t>
  </si>
  <si>
    <t>2080299</t>
  </si>
  <si>
    <t xml:space="preserve">    其他民政管理事务支出</t>
  </si>
  <si>
    <t>2080504</t>
  </si>
  <si>
    <t xml:space="preserve">    未归口管理的行政单位离退休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</si>
  <si>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</si>
  <si>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</si>
  <si>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</si>
  <si>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</si>
  <si>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2080599</t>
  </si>
  <si>
    <t xml:space="preserve">    其他行政事业单位离退休支出</t>
  </si>
  <si>
    <t>2080805</t>
  </si>
  <si>
    <t xml:space="preserve">    义务兵优待</t>
  </si>
  <si>
    <t>2082102</t>
  </si>
  <si>
    <t xml:space="preserve">    农村特困人员救助供养支出</t>
  </si>
  <si>
    <t>2100799</t>
  </si>
  <si>
    <t xml:space="preserve">    其他计划生育事务支出</t>
  </si>
  <si>
    <t>2101101</t>
  </si>
  <si>
    <t xml:space="preserve">    行政单位医疗</t>
  </si>
  <si>
    <t>2101103</t>
  </si>
  <si>
    <t xml:space="preserve">    公务员医疗补助</t>
  </si>
  <si>
    <t>2110199</t>
  </si>
  <si>
    <t xml:space="preserve">    其他环境保护管理事务支出</t>
  </si>
  <si>
    <t>2129999</t>
  </si>
  <si>
    <t xml:space="preserve">    其他城乡社区支出</t>
  </si>
  <si>
    <t>2130135</t>
  </si>
  <si>
    <t xml:space="preserve">    农业资源保护修复与利用</t>
  </si>
  <si>
    <t>2130299</t>
  </si>
  <si>
    <t xml:space="preserve">    其他林业支出</t>
  </si>
  <si>
    <t>2130316</t>
  </si>
  <si>
    <t xml:space="preserve">    农田水利</t>
  </si>
  <si>
    <t>2130599</t>
  </si>
  <si>
    <t xml:space="preserve">    其他扶贫支出</t>
  </si>
  <si>
    <t>2130705</t>
  </si>
  <si>
    <t xml:space="preserve">    对村民委员会和村党支部的补助</t>
  </si>
  <si>
    <t>2130799</t>
  </si>
  <si>
    <t xml:space="preserve">    其他农村综合改革支出</t>
  </si>
  <si>
    <t>2210203</t>
  </si>
  <si>
    <t xml:space="preserve">    购房补贴</t>
  </si>
  <si>
    <t>表三</t>
  </si>
  <si>
    <t>一般公共预算支出表</t>
  </si>
  <si>
    <t>2017年执行数</t>
  </si>
  <si>
    <t>2018年预算数</t>
  </si>
  <si>
    <t>2018年预算数与2017年执行数</t>
  </si>
  <si>
    <t>合计</t>
  </si>
  <si>
    <t>基本支出</t>
  </si>
  <si>
    <t>项目支出</t>
  </si>
  <si>
    <t>增减额</t>
  </si>
  <si>
    <t>增减%</t>
  </si>
  <si>
    <t>表四</t>
  </si>
  <si>
    <t>一般公共预算基本支出表</t>
  </si>
  <si>
    <t>经济科目</t>
  </si>
  <si>
    <t>基本支出预算</t>
  </si>
  <si>
    <t>人员支出</t>
  </si>
  <si>
    <t>日常公用支出</t>
  </si>
  <si>
    <t>总计</t>
  </si>
  <si>
    <t>一、工资福利支出</t>
  </si>
  <si>
    <t>基本工资</t>
  </si>
  <si>
    <t>津贴补贴</t>
  </si>
  <si>
    <t>奖金</t>
  </si>
  <si>
    <t>社会保障缴费</t>
  </si>
  <si>
    <t>伙食补助费</t>
  </si>
  <si>
    <t>绩效工资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</si>
  <si>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</si>
  <si>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</si>
  <si>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</si>
  <si>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</si>
  <si>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</si>
  <si>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</si>
  <si>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</si>
  <si>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</si>
  <si>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</si>
  <si>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</si>
  <si>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</si>
  <si>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</si>
  <si>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</si>
  <si>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</si>
  <si>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</si>
  <si>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</si>
  <si>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</si>
  <si>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</si>
  <si>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</si>
  <si>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</si>
  <si>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</si>
  <si>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</si>
  <si>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</si>
  <si>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</si>
  <si>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</si>
  <si>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</si>
  <si>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</si>
  <si>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</si>
  <si>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</si>
  <si>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</si>
  <si>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</si>
  <si>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</si>
  <si>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</si>
  <si>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</si>
  <si>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</si>
  <si>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</si>
  <si>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</si>
  <si>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</si>
  <si>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</si>
  <si>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</si>
  <si>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</si>
  <si>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</si>
  <si>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</si>
  <si>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采暖补贴</t>
  </si>
  <si>
    <t>物业服务补贴</t>
  </si>
  <si>
    <t>其他对个人和家庭的补助支出</t>
  </si>
  <si>
    <t>四、其他资本性支出</t>
  </si>
  <si>
    <t>办公设备购置</t>
  </si>
  <si>
    <t>专用设备购置</t>
  </si>
  <si>
    <t>信息网络及软件购置更新</t>
  </si>
  <si>
    <t>其他资本性支出</t>
  </si>
  <si>
    <t>表五</t>
  </si>
  <si>
    <t>一般公共预算“三公”经费、会议费、培训费支出预算表</t>
  </si>
  <si>
    <t>2017年预算数</t>
  </si>
  <si>
    <t>因公出国（境）费</t>
  </si>
  <si>
    <t>公务用车购置及运行费</t>
  </si>
  <si>
    <t>公务用车购置费</t>
  </si>
  <si>
    <t>公务用车运行费</t>
  </si>
  <si>
    <t>表六:</t>
  </si>
  <si>
    <t>政府性基金预算支出表</t>
  </si>
  <si>
    <t>工资福利支出</t>
  </si>
  <si>
    <t>商品和服务支出</t>
  </si>
  <si>
    <t>对个人和家庭的补助</t>
  </si>
  <si>
    <t>对企事业单位的补贴</t>
  </si>
  <si>
    <t>债务利息支出</t>
  </si>
  <si>
    <t>其他支出</t>
  </si>
  <si>
    <t>注：本表为空表</t>
  </si>
  <si>
    <t>表七</t>
  </si>
  <si>
    <t>部门收支预算总表</t>
  </si>
  <si>
    <t>（三）事业收入</t>
  </si>
  <si>
    <t>（四）事业单位经营收入</t>
  </si>
  <si>
    <t>（五）其他收入</t>
  </si>
  <si>
    <t>其中：一般公共预算财政拨款</t>
  </si>
  <si>
    <t>二、年末结转结余</t>
  </si>
  <si>
    <t xml:space="preserve">            政府性基金预算财政拨款</t>
  </si>
  <si>
    <t xml:space="preserve">      其中：一般公共预算财政拨款</t>
  </si>
  <si>
    <t xml:space="preserve">             政府性基金预算财政拨款</t>
  </si>
  <si>
    <t>表八</t>
  </si>
  <si>
    <t>部门收入总表</t>
  </si>
  <si>
    <t>上年结转、结余</t>
  </si>
  <si>
    <t>财政拨款收入</t>
  </si>
  <si>
    <t>事业收入</t>
  </si>
  <si>
    <t>事业单位经营收入</t>
  </si>
  <si>
    <t>上级补助收入</t>
  </si>
  <si>
    <t>下级单位上缴收入</t>
  </si>
  <si>
    <t>其他收入</t>
  </si>
  <si>
    <t>用事业基金弥补收支差额</t>
  </si>
  <si>
    <t>一般公共财政预算拨款收入</t>
  </si>
  <si>
    <t>政府性基金预算拨款收入</t>
  </si>
  <si>
    <t>金额</t>
  </si>
  <si>
    <t>其中：纳入财政专户管理的非税收入</t>
  </si>
  <si>
    <t>表九</t>
  </si>
  <si>
    <t>部门支出总表</t>
  </si>
  <si>
    <t>上缴上级支出</t>
  </si>
  <si>
    <t>事业单位经营支出</t>
  </si>
  <si>
    <t>对附属单位补助支出</t>
  </si>
  <si>
    <t>表十</t>
  </si>
  <si>
    <t>政府采购预算表</t>
  </si>
  <si>
    <t>部门：</t>
  </si>
  <si>
    <t>采购品目大类</t>
  </si>
  <si>
    <t>专项名称</t>
  </si>
  <si>
    <t>采购物品名称</t>
  </si>
  <si>
    <t>采购组织形式</t>
  </si>
  <si>
    <t>资金来源</t>
  </si>
  <si>
    <t>经费拨款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</si>
</sst>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25">
    <font>
      <sz val="12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Calibri"/>
      <family val="2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74"/>
      <color indexed="8"/>
      <name val="宋体"/>
      <charset val="134"/>
    </font>
    <font>
      <sz val="74"/>
      <name val="宋体"/>
      <charset val="134"/>
    </font>
    <font>
      <sz val="9"/>
      <name val="宋体"/>
      <charset val="134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vertical="center" wrapText="1"/>
    </xf>
    <xf numFmtId="176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5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9" fillId="0" borderId="0" xfId="0" applyFont="1">
      <alignment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/>
    </xf>
    <xf numFmtId="0" fontId="15" fillId="2" borderId="0" xfId="0" applyFont="1" applyFill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177" fontId="2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vertical="center"/>
    </xf>
    <xf numFmtId="177" fontId="21" fillId="0" borderId="1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2" fillId="0" borderId="2" xfId="0" applyNumberFormat="1" applyFont="1" applyFill="1" applyBorder="1" applyAlignment="1" applyProtection="1">
      <alignment vertical="center"/>
    </xf>
    <xf numFmtId="10" fontId="21" fillId="0" borderId="1" xfId="0" applyNumberFormat="1" applyFont="1" applyBorder="1" applyAlignment="1">
      <alignment horizontal="center" vertical="top" wrapText="1"/>
    </xf>
    <xf numFmtId="0" fontId="22" fillId="0" borderId="8" xfId="0" applyNumberFormat="1" applyFont="1" applyFill="1" applyBorder="1" applyAlignment="1" applyProtection="1">
      <alignment vertical="center"/>
    </xf>
    <xf numFmtId="177" fontId="12" fillId="0" borderId="1" xfId="0" applyNumberFormat="1" applyFont="1" applyBorder="1" applyAlignment="1">
      <alignment horizontal="center" vertical="center" wrapText="1"/>
    </xf>
    <xf numFmtId="177" fontId="21" fillId="0" borderId="7" xfId="0" applyNumberFormat="1" applyFont="1" applyBorder="1" applyAlignment="1">
      <alignment horizontal="center" vertical="top" wrapText="1"/>
    </xf>
    <xf numFmtId="9" fontId="21" fillId="0" borderId="1" xfId="0" applyNumberFormat="1" applyFont="1" applyBorder="1" applyAlignment="1">
      <alignment horizontal="center" vertical="top" wrapText="1"/>
    </xf>
    <xf numFmtId="177" fontId="24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177" fontId="21" fillId="0" borderId="9" xfId="0" applyNumberFormat="1" applyFont="1" applyBorder="1" applyAlignment="1">
      <alignment horizontal="center" vertical="center"/>
    </xf>
    <xf numFmtId="0" fontId="22" fillId="0" borderId="3" xfId="0" applyNumberFormat="1" applyFont="1" applyFill="1" applyBorder="1" applyAlignment="1" applyProtection="1">
      <alignment vertical="center"/>
    </xf>
    <xf numFmtId="0" fontId="21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13" fillId="0" borderId="0" xfId="0" applyNumberFormat="1" applyFont="1">
      <alignment vertical="center"/>
    </xf>
    <xf numFmtId="176" fontId="14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7" fontId="21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justify" vertical="center" wrapText="1"/>
    </xf>
    <xf numFmtId="176" fontId="21" fillId="0" borderId="6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A2" sqref="A2"/>
    </sheetView>
  </sheetViews>
  <sheetFormatPr defaultColWidth="9" defaultRowHeight="14.25"/>
  <cols>
    <col min="11" max="11" width="16.125" customWidth="1"/>
  </cols>
  <sheetData>
    <row r="1" spans="1:10" ht="28.5" customHeight="1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0" ht="164.25" customHeight="1">
      <c r="A2" s="43"/>
      <c r="B2" s="44" t="s">
        <v>0</v>
      </c>
      <c r="C2" s="45"/>
      <c r="D2" s="45"/>
      <c r="E2" s="45"/>
      <c r="F2" s="45"/>
      <c r="G2" s="45"/>
      <c r="H2" s="45"/>
      <c r="I2" s="45"/>
      <c r="J2" s="43"/>
    </row>
  </sheetData>
  <phoneticPr fontId="2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A6" sqref="A6:XFD33"/>
    </sheetView>
  </sheetViews>
  <sheetFormatPr defaultColWidth="9" defaultRowHeight="14.25"/>
  <cols>
    <col min="1" max="1" width="10.125" customWidth="1"/>
    <col min="2" max="2" width="30.75" customWidth="1"/>
    <col min="3" max="3" width="11.5" style="12" customWidth="1"/>
    <col min="4" max="4" width="13.375" style="12" customWidth="1"/>
    <col min="5" max="5" width="18.625" style="12" customWidth="1"/>
    <col min="6" max="6" width="15.625" style="13" customWidth="1"/>
    <col min="7" max="7" width="23.25" style="13" customWidth="1"/>
    <col min="8" max="8" width="16.5" style="13" customWidth="1"/>
  </cols>
  <sheetData>
    <row r="1" spans="1:8">
      <c r="A1" t="s">
        <v>221</v>
      </c>
    </row>
    <row r="2" spans="1:8" s="1" customFormat="1" ht="36.75" customHeight="1">
      <c r="C2" s="85" t="s">
        <v>222</v>
      </c>
      <c r="D2" s="85"/>
      <c r="E2" s="85"/>
      <c r="F2" s="85"/>
      <c r="G2" s="85"/>
      <c r="H2" s="51"/>
    </row>
    <row r="3" spans="1:8" ht="27" customHeight="1">
      <c r="H3" s="52" t="s">
        <v>3</v>
      </c>
    </row>
    <row r="4" spans="1:8" s="2" customFormat="1" ht="24.95" customHeight="1">
      <c r="A4" s="86" t="s">
        <v>42</v>
      </c>
      <c r="B4" s="86"/>
      <c r="C4" s="84" t="s">
        <v>111</v>
      </c>
      <c r="D4" s="84" t="s">
        <v>112</v>
      </c>
      <c r="E4" s="84" t="s">
        <v>113</v>
      </c>
      <c r="F4" s="84" t="s">
        <v>223</v>
      </c>
      <c r="G4" s="84" t="s">
        <v>224</v>
      </c>
      <c r="H4" s="84" t="s">
        <v>225</v>
      </c>
    </row>
    <row r="5" spans="1:8" s="2" customFormat="1" ht="24.95" customHeight="1">
      <c r="A5" s="8" t="s">
        <v>46</v>
      </c>
      <c r="B5" s="8" t="s">
        <v>47</v>
      </c>
      <c r="C5" s="84"/>
      <c r="D5" s="84"/>
      <c r="E5" s="84"/>
      <c r="F5" s="84"/>
      <c r="G5" s="84"/>
      <c r="H5" s="84"/>
    </row>
    <row r="6" spans="1:8" s="56" customFormat="1" ht="24.95" customHeight="1">
      <c r="A6" s="59" t="s">
        <v>51</v>
      </c>
      <c r="B6" s="59" t="s">
        <v>52</v>
      </c>
      <c r="C6" s="66">
        <f>D6+E6+F6+G6+H6</f>
        <v>60.77</v>
      </c>
      <c r="D6" s="66">
        <v>60.77</v>
      </c>
      <c r="E6" s="66">
        <v>0</v>
      </c>
      <c r="F6" s="66">
        <v>0</v>
      </c>
      <c r="G6" s="66">
        <v>0</v>
      </c>
      <c r="H6" s="66">
        <v>0</v>
      </c>
    </row>
    <row r="7" spans="1:8" s="56" customFormat="1" ht="24.95" customHeight="1">
      <c r="A7" s="59" t="s">
        <v>53</v>
      </c>
      <c r="B7" s="59" t="s">
        <v>54</v>
      </c>
      <c r="C7" s="66">
        <f>D7+E7+F7+G7+H7</f>
        <v>3</v>
      </c>
      <c r="D7" s="66">
        <v>0</v>
      </c>
      <c r="E7" s="66">
        <v>3</v>
      </c>
      <c r="F7" s="66">
        <v>0</v>
      </c>
      <c r="G7" s="66">
        <v>0</v>
      </c>
      <c r="H7" s="66">
        <v>0</v>
      </c>
    </row>
    <row r="8" spans="1:8" s="56" customFormat="1" ht="24.95" customHeight="1">
      <c r="A8" s="59" t="s">
        <v>55</v>
      </c>
      <c r="B8" s="59" t="s">
        <v>52</v>
      </c>
      <c r="C8" s="66">
        <f t="shared" ref="C8:C33" si="0">D8+E8+F8+G8+H8</f>
        <v>391.29</v>
      </c>
      <c r="D8" s="66">
        <v>391.29</v>
      </c>
      <c r="E8" s="66">
        <v>0</v>
      </c>
      <c r="F8" s="66">
        <v>0</v>
      </c>
      <c r="G8" s="66">
        <v>0</v>
      </c>
      <c r="H8" s="66">
        <v>0</v>
      </c>
    </row>
    <row r="9" spans="1:8" s="56" customFormat="1" ht="24.95" customHeight="1">
      <c r="A9" s="59" t="s">
        <v>56</v>
      </c>
      <c r="B9" s="59" t="s">
        <v>57</v>
      </c>
      <c r="C9" s="66">
        <f t="shared" si="0"/>
        <v>8.9</v>
      </c>
      <c r="D9" s="66">
        <v>0</v>
      </c>
      <c r="E9" s="66">
        <v>8.9</v>
      </c>
      <c r="F9" s="66">
        <v>0</v>
      </c>
      <c r="G9" s="66">
        <v>0</v>
      </c>
      <c r="H9" s="66">
        <v>0</v>
      </c>
    </row>
    <row r="10" spans="1:8" s="56" customFormat="1" ht="24.95" customHeight="1">
      <c r="A10" s="59" t="s">
        <v>58</v>
      </c>
      <c r="B10" s="59" t="s">
        <v>59</v>
      </c>
      <c r="C10" s="66">
        <f t="shared" si="0"/>
        <v>64.760000000000005</v>
      </c>
      <c r="D10" s="66">
        <v>38.64</v>
      </c>
      <c r="E10" s="66">
        <v>26.12</v>
      </c>
      <c r="F10" s="66">
        <v>0</v>
      </c>
      <c r="G10" s="66">
        <v>0</v>
      </c>
      <c r="H10" s="66">
        <v>0</v>
      </c>
    </row>
    <row r="11" spans="1:8" s="56" customFormat="1" ht="24.95" customHeight="1">
      <c r="A11" s="59" t="s">
        <v>60</v>
      </c>
      <c r="B11" s="59" t="s">
        <v>61</v>
      </c>
      <c r="C11" s="66">
        <f t="shared" si="0"/>
        <v>1</v>
      </c>
      <c r="D11" s="66">
        <v>0</v>
      </c>
      <c r="E11" s="66">
        <v>1</v>
      </c>
      <c r="F11" s="66">
        <v>0</v>
      </c>
      <c r="G11" s="66">
        <v>0</v>
      </c>
      <c r="H11" s="66">
        <v>0</v>
      </c>
    </row>
    <row r="12" spans="1:8" s="56" customFormat="1" ht="24.95" customHeight="1">
      <c r="A12" s="68" t="s">
        <v>62</v>
      </c>
      <c r="B12" s="68" t="s">
        <v>63</v>
      </c>
      <c r="C12" s="66">
        <f t="shared" si="0"/>
        <v>5</v>
      </c>
      <c r="D12" s="66">
        <v>0</v>
      </c>
      <c r="E12" s="66">
        <v>5</v>
      </c>
      <c r="F12" s="66">
        <v>0</v>
      </c>
      <c r="G12" s="66">
        <v>0</v>
      </c>
      <c r="H12" s="66">
        <v>0</v>
      </c>
    </row>
    <row r="13" spans="1:8" s="57" customFormat="1" ht="24.95" customHeight="1">
      <c r="A13" s="54" t="s">
        <v>64</v>
      </c>
      <c r="B13" s="54" t="s">
        <v>65</v>
      </c>
      <c r="C13" s="66">
        <f t="shared" si="0"/>
        <v>10</v>
      </c>
      <c r="D13" s="66">
        <v>0</v>
      </c>
      <c r="E13" s="66">
        <v>10</v>
      </c>
      <c r="F13" s="66">
        <v>0</v>
      </c>
      <c r="G13" s="66">
        <v>0</v>
      </c>
      <c r="H13" s="66">
        <v>0</v>
      </c>
    </row>
    <row r="14" spans="1:8" s="57" customFormat="1" ht="24.95" customHeight="1">
      <c r="A14" s="54" t="s">
        <v>66</v>
      </c>
      <c r="B14" s="54" t="s">
        <v>67</v>
      </c>
      <c r="C14" s="66">
        <f t="shared" si="0"/>
        <v>11.12</v>
      </c>
      <c r="D14" s="66">
        <v>0</v>
      </c>
      <c r="E14" s="66">
        <v>11.12</v>
      </c>
      <c r="F14" s="66">
        <v>0</v>
      </c>
      <c r="G14" s="66">
        <v>0</v>
      </c>
      <c r="H14" s="66">
        <v>0</v>
      </c>
    </row>
    <row r="15" spans="1:8" s="57" customFormat="1" ht="24.95" customHeight="1">
      <c r="A15" s="54" t="s">
        <v>68</v>
      </c>
      <c r="B15" s="54" t="s">
        <v>69</v>
      </c>
      <c r="C15" s="66">
        <f t="shared" si="0"/>
        <v>4</v>
      </c>
      <c r="D15" s="66">
        <v>0</v>
      </c>
      <c r="E15" s="66">
        <v>4</v>
      </c>
      <c r="F15" s="66">
        <v>0</v>
      </c>
      <c r="G15" s="66">
        <v>0</v>
      </c>
      <c r="H15" s="66">
        <v>0</v>
      </c>
    </row>
    <row r="16" spans="1:8" s="57" customFormat="1" ht="24.95" customHeight="1">
      <c r="A16" s="54" t="s">
        <v>70</v>
      </c>
      <c r="B16" s="54" t="s">
        <v>71</v>
      </c>
      <c r="C16" s="66">
        <f t="shared" si="0"/>
        <v>12.47</v>
      </c>
      <c r="D16" s="66">
        <v>12.47</v>
      </c>
      <c r="E16" s="66">
        <v>0</v>
      </c>
      <c r="F16" s="66">
        <v>0</v>
      </c>
      <c r="G16" s="66">
        <v>0</v>
      </c>
      <c r="H16" s="66">
        <v>0</v>
      </c>
    </row>
    <row r="17" spans="1:8" s="57" customFormat="1" ht="24.95" customHeight="1">
      <c r="A17" s="54" t="s">
        <v>72</v>
      </c>
      <c r="B17" s="54" t="s">
        <v>73</v>
      </c>
      <c r="C17" s="66">
        <f t="shared" si="0"/>
        <v>44.98</v>
      </c>
      <c r="D17" s="66">
        <v>44.98</v>
      </c>
      <c r="E17" s="66">
        <v>0</v>
      </c>
      <c r="F17" s="66">
        <v>0</v>
      </c>
      <c r="G17" s="66">
        <v>0</v>
      </c>
      <c r="H17" s="66">
        <v>0</v>
      </c>
    </row>
    <row r="18" spans="1:8" s="57" customFormat="1" ht="24.95" customHeight="1">
      <c r="A18" s="54" t="s">
        <v>74</v>
      </c>
      <c r="B18" s="54" t="s">
        <v>75</v>
      </c>
      <c r="C18" s="66">
        <f t="shared" si="0"/>
        <v>17.989999999999998</v>
      </c>
      <c r="D18" s="66">
        <v>17.989999999999998</v>
      </c>
      <c r="E18" s="66">
        <v>0</v>
      </c>
      <c r="F18" s="66">
        <v>0</v>
      </c>
      <c r="G18" s="66">
        <v>0</v>
      </c>
      <c r="H18" s="66">
        <v>0</v>
      </c>
    </row>
    <row r="19" spans="1:8" s="57" customFormat="1" ht="24.95" customHeight="1">
      <c r="A19" s="54" t="s">
        <v>76</v>
      </c>
      <c r="B19" s="54" t="s">
        <v>77</v>
      </c>
      <c r="C19" s="66">
        <f t="shared" si="0"/>
        <v>10.16</v>
      </c>
      <c r="D19" s="66">
        <v>10.16</v>
      </c>
      <c r="E19" s="66">
        <v>0</v>
      </c>
      <c r="F19" s="66">
        <v>0</v>
      </c>
      <c r="G19" s="66">
        <v>0</v>
      </c>
      <c r="H19" s="66">
        <v>0</v>
      </c>
    </row>
    <row r="20" spans="1:8" s="57" customFormat="1" ht="24.95" customHeight="1">
      <c r="A20" s="54" t="s">
        <v>78</v>
      </c>
      <c r="B20" s="54" t="s">
        <v>79</v>
      </c>
      <c r="C20" s="66">
        <f t="shared" si="0"/>
        <v>12.48</v>
      </c>
      <c r="D20" s="66">
        <v>12.48</v>
      </c>
      <c r="E20" s="66">
        <v>0</v>
      </c>
      <c r="F20" s="66">
        <v>0</v>
      </c>
      <c r="G20" s="66">
        <v>0</v>
      </c>
      <c r="H20" s="66">
        <v>0</v>
      </c>
    </row>
    <row r="21" spans="1:8" s="57" customFormat="1" ht="24.95" customHeight="1">
      <c r="A21" s="54" t="s">
        <v>80</v>
      </c>
      <c r="B21" s="54" t="s">
        <v>81</v>
      </c>
      <c r="C21" s="66">
        <f t="shared" si="0"/>
        <v>1.4</v>
      </c>
      <c r="D21" s="66">
        <v>1.4</v>
      </c>
      <c r="E21" s="66">
        <v>0</v>
      </c>
      <c r="F21" s="66">
        <v>0</v>
      </c>
      <c r="G21" s="66">
        <v>0</v>
      </c>
      <c r="H21" s="66">
        <v>0</v>
      </c>
    </row>
    <row r="22" spans="1:8" s="57" customFormat="1" ht="24.95" customHeight="1">
      <c r="A22" s="54" t="s">
        <v>82</v>
      </c>
      <c r="B22" s="54" t="s">
        <v>83</v>
      </c>
      <c r="C22" s="66">
        <f t="shared" si="0"/>
        <v>10.56</v>
      </c>
      <c r="D22" s="66">
        <v>0</v>
      </c>
      <c r="E22" s="66">
        <v>10.56</v>
      </c>
      <c r="F22" s="66">
        <v>0</v>
      </c>
      <c r="G22" s="66">
        <v>0</v>
      </c>
      <c r="H22" s="66">
        <v>0</v>
      </c>
    </row>
    <row r="23" spans="1:8" s="57" customFormat="1" ht="24.95" customHeight="1">
      <c r="A23" s="54" t="s">
        <v>84</v>
      </c>
      <c r="B23" s="54" t="s">
        <v>85</v>
      </c>
      <c r="C23" s="66">
        <f t="shared" si="0"/>
        <v>17.989999999999998</v>
      </c>
      <c r="D23" s="66">
        <v>17.989999999999998</v>
      </c>
      <c r="E23" s="66">
        <v>0</v>
      </c>
      <c r="F23" s="66">
        <v>0</v>
      </c>
      <c r="G23" s="66">
        <v>0</v>
      </c>
      <c r="H23" s="66">
        <v>0</v>
      </c>
    </row>
    <row r="24" spans="1:8" s="57" customFormat="1" ht="24.95" customHeight="1">
      <c r="A24" s="54" t="s">
        <v>86</v>
      </c>
      <c r="B24" s="54" t="s">
        <v>87</v>
      </c>
      <c r="C24" s="66">
        <f t="shared" si="0"/>
        <v>13.78</v>
      </c>
      <c r="D24" s="66">
        <v>13.78</v>
      </c>
      <c r="E24" s="66">
        <v>0</v>
      </c>
      <c r="F24" s="66">
        <v>0</v>
      </c>
      <c r="G24" s="66">
        <v>0</v>
      </c>
      <c r="H24" s="66">
        <v>0</v>
      </c>
    </row>
    <row r="25" spans="1:8" s="57" customFormat="1" ht="24.95" customHeight="1">
      <c r="A25" s="54" t="s">
        <v>88</v>
      </c>
      <c r="B25" s="54" t="s">
        <v>89</v>
      </c>
      <c r="C25" s="66">
        <f t="shared" si="0"/>
        <v>11.12</v>
      </c>
      <c r="D25" s="66">
        <v>0</v>
      </c>
      <c r="E25" s="66">
        <v>11.12</v>
      </c>
      <c r="F25" s="66">
        <v>0</v>
      </c>
      <c r="G25" s="66">
        <v>0</v>
      </c>
      <c r="H25" s="66">
        <v>0</v>
      </c>
    </row>
    <row r="26" spans="1:8" s="57" customFormat="1" ht="24.95" customHeight="1">
      <c r="A26" s="54" t="s">
        <v>90</v>
      </c>
      <c r="B26" s="54" t="s">
        <v>91</v>
      </c>
      <c r="C26" s="66">
        <f t="shared" si="0"/>
        <v>8</v>
      </c>
      <c r="D26" s="66">
        <v>8</v>
      </c>
      <c r="E26" s="66">
        <v>0</v>
      </c>
      <c r="F26" s="66">
        <v>0</v>
      </c>
      <c r="G26" s="66">
        <v>0</v>
      </c>
      <c r="H26" s="66">
        <v>0</v>
      </c>
    </row>
    <row r="27" spans="1:8" s="57" customFormat="1" ht="24.95" customHeight="1">
      <c r="A27" s="54" t="s">
        <v>92</v>
      </c>
      <c r="B27" s="54" t="s">
        <v>93</v>
      </c>
      <c r="C27" s="66">
        <f t="shared" si="0"/>
        <v>47</v>
      </c>
      <c r="D27" s="66">
        <v>0</v>
      </c>
      <c r="E27" s="66">
        <v>47</v>
      </c>
      <c r="F27" s="66">
        <v>0</v>
      </c>
      <c r="G27" s="66">
        <v>0</v>
      </c>
      <c r="H27" s="66">
        <v>0</v>
      </c>
    </row>
    <row r="28" spans="1:8" s="57" customFormat="1" ht="24.95" customHeight="1">
      <c r="A28" s="54" t="s">
        <v>94</v>
      </c>
      <c r="B28" s="54" t="s">
        <v>95</v>
      </c>
      <c r="C28" s="66">
        <f t="shared" si="0"/>
        <v>175.64</v>
      </c>
      <c r="D28" s="66">
        <v>0</v>
      </c>
      <c r="E28" s="66">
        <v>175.64</v>
      </c>
      <c r="F28" s="66">
        <v>0</v>
      </c>
      <c r="G28" s="66">
        <v>0</v>
      </c>
      <c r="H28" s="66">
        <v>0</v>
      </c>
    </row>
    <row r="29" spans="1:8" s="57" customFormat="1" ht="24.95" customHeight="1">
      <c r="A29" s="54" t="s">
        <v>96</v>
      </c>
      <c r="B29" s="54" t="s">
        <v>97</v>
      </c>
      <c r="C29" s="66">
        <f t="shared" si="0"/>
        <v>30</v>
      </c>
      <c r="D29" s="66">
        <v>0</v>
      </c>
      <c r="E29" s="66">
        <v>30</v>
      </c>
      <c r="F29" s="66">
        <v>0</v>
      </c>
      <c r="G29" s="66">
        <v>0</v>
      </c>
      <c r="H29" s="66">
        <v>0</v>
      </c>
    </row>
    <row r="30" spans="1:8" s="57" customFormat="1" ht="24.95" customHeight="1">
      <c r="A30" s="54" t="s">
        <v>98</v>
      </c>
      <c r="B30" s="54" t="s">
        <v>99</v>
      </c>
      <c r="C30" s="66">
        <f t="shared" si="0"/>
        <v>50</v>
      </c>
      <c r="D30" s="66">
        <v>0</v>
      </c>
      <c r="E30" s="66">
        <v>50</v>
      </c>
      <c r="F30" s="66">
        <v>0</v>
      </c>
      <c r="G30" s="66">
        <v>0</v>
      </c>
      <c r="H30" s="66">
        <v>0</v>
      </c>
    </row>
    <row r="31" spans="1:8" s="57" customFormat="1" ht="24.95" customHeight="1">
      <c r="A31" s="54" t="s">
        <v>100</v>
      </c>
      <c r="B31" s="54" t="s">
        <v>101</v>
      </c>
      <c r="C31" s="66">
        <f t="shared" si="0"/>
        <v>177.69</v>
      </c>
      <c r="D31" s="66">
        <v>177.69</v>
      </c>
      <c r="E31" s="66">
        <v>0</v>
      </c>
      <c r="F31" s="66">
        <v>0</v>
      </c>
      <c r="G31" s="66">
        <v>0</v>
      </c>
      <c r="H31" s="66">
        <v>0</v>
      </c>
    </row>
    <row r="32" spans="1:8" s="57" customFormat="1" ht="24.95" customHeight="1">
      <c r="A32" s="54" t="s">
        <v>102</v>
      </c>
      <c r="B32" s="54" t="s">
        <v>103</v>
      </c>
      <c r="C32" s="66">
        <f t="shared" si="0"/>
        <v>11.12</v>
      </c>
      <c r="D32" s="66">
        <v>0</v>
      </c>
      <c r="E32" s="66">
        <v>11.12</v>
      </c>
      <c r="F32" s="66">
        <v>0</v>
      </c>
      <c r="G32" s="66">
        <v>0</v>
      </c>
      <c r="H32" s="66">
        <v>0</v>
      </c>
    </row>
    <row r="33" spans="1:8" s="57" customFormat="1" ht="24.95" customHeight="1">
      <c r="A33" s="54" t="s">
        <v>104</v>
      </c>
      <c r="B33" s="54" t="s">
        <v>105</v>
      </c>
      <c r="C33" s="66">
        <f t="shared" si="0"/>
        <v>20.64</v>
      </c>
      <c r="D33" s="66">
        <v>20.64</v>
      </c>
      <c r="E33" s="66">
        <v>0</v>
      </c>
      <c r="F33" s="66">
        <v>0</v>
      </c>
      <c r="G33" s="66">
        <v>0</v>
      </c>
      <c r="H33" s="66">
        <v>0</v>
      </c>
    </row>
  </sheetData>
  <mergeCells count="8">
    <mergeCell ref="H4:H5"/>
    <mergeCell ref="C2:G2"/>
    <mergeCell ref="A4:B4"/>
    <mergeCell ref="C4:C5"/>
    <mergeCell ref="D4:D5"/>
    <mergeCell ref="E4:E5"/>
    <mergeCell ref="F4:F5"/>
    <mergeCell ref="G4:G5"/>
  </mergeCells>
  <phoneticPr fontId="2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11" sqref="D11"/>
    </sheetView>
  </sheetViews>
  <sheetFormatPr defaultColWidth="9" defaultRowHeight="14.25"/>
  <cols>
    <col min="1" max="1" width="21" customWidth="1"/>
    <col min="2" max="2" width="17.625" customWidth="1"/>
    <col min="3" max="3" width="15.875" customWidth="1"/>
    <col min="4" max="4" width="13.875" customWidth="1"/>
    <col min="5" max="5" width="14.875" customWidth="1"/>
    <col min="6" max="6" width="15.5" customWidth="1"/>
    <col min="7" max="7" width="18.375" customWidth="1"/>
  </cols>
  <sheetData>
    <row r="1" spans="1:7">
      <c r="A1" t="s">
        <v>226</v>
      </c>
    </row>
    <row r="2" spans="1:7" s="1" customFormat="1" ht="32.25" customHeight="1">
      <c r="A2" s="87" t="s">
        <v>227</v>
      </c>
      <c r="B2" s="87"/>
      <c r="C2" s="87"/>
      <c r="D2" s="87"/>
      <c r="E2" s="87"/>
      <c r="F2" s="87"/>
      <c r="G2" s="87"/>
    </row>
    <row r="3" spans="1:7" s="2" customFormat="1" ht="21" customHeight="1">
      <c r="A3" s="3" t="s">
        <v>228</v>
      </c>
      <c r="B3" s="3"/>
      <c r="C3" s="3"/>
      <c r="D3" s="3"/>
      <c r="E3" s="3"/>
      <c r="F3" s="3" t="s">
        <v>3</v>
      </c>
      <c r="G3" s="3"/>
    </row>
    <row r="4" spans="1:7" s="2" customFormat="1" ht="24.95" customHeight="1">
      <c r="A4" s="4" t="s">
        <v>229</v>
      </c>
      <c r="B4" s="4" t="s">
        <v>230</v>
      </c>
      <c r="C4" s="4" t="s">
        <v>118</v>
      </c>
      <c r="D4" s="4" t="s">
        <v>231</v>
      </c>
      <c r="E4" s="4" t="s">
        <v>232</v>
      </c>
      <c r="F4" s="4" t="s">
        <v>122</v>
      </c>
      <c r="G4" s="4" t="s">
        <v>233</v>
      </c>
    </row>
    <row r="5" spans="1:7" s="2" customFormat="1" ht="24.95" customHeight="1">
      <c r="A5" s="5"/>
      <c r="B5" s="5"/>
      <c r="C5" s="5"/>
      <c r="D5" s="5"/>
      <c r="E5" s="5"/>
      <c r="F5" s="5"/>
      <c r="G5" s="5"/>
    </row>
    <row r="6" spans="1:7" s="2" customFormat="1" ht="24.95" customHeight="1">
      <c r="A6" s="5"/>
      <c r="B6" s="5"/>
      <c r="C6" s="5"/>
      <c r="D6" s="5"/>
      <c r="E6" s="5"/>
      <c r="F6" s="5"/>
      <c r="G6" s="5"/>
    </row>
    <row r="7" spans="1:7" s="2" customFormat="1" ht="24.95" customHeight="1">
      <c r="A7" s="5"/>
      <c r="B7" s="5"/>
      <c r="C7" s="5"/>
      <c r="D7" s="5"/>
      <c r="E7" s="5"/>
      <c r="F7" s="5"/>
      <c r="G7" s="5"/>
    </row>
    <row r="8" spans="1:7" s="2" customFormat="1" ht="24.95" customHeight="1">
      <c r="A8" s="5"/>
      <c r="B8" s="5"/>
      <c r="C8" s="5"/>
      <c r="D8" s="5"/>
      <c r="E8" s="5"/>
      <c r="F8" s="5"/>
      <c r="G8" s="5"/>
    </row>
    <row r="9" spans="1:7" s="2" customFormat="1" ht="24.95" customHeight="1">
      <c r="A9" s="5"/>
      <c r="B9" s="5"/>
      <c r="C9" s="5"/>
      <c r="D9" s="5"/>
      <c r="E9" s="5"/>
      <c r="F9" s="5"/>
      <c r="G9" s="5"/>
    </row>
    <row r="10" spans="1:7" s="2" customFormat="1" ht="24.95" customHeight="1">
      <c r="A10" s="5"/>
      <c r="B10" s="5"/>
      <c r="C10" s="5"/>
      <c r="D10" s="5"/>
      <c r="E10" s="5"/>
      <c r="F10" s="5"/>
      <c r="G10" s="5"/>
    </row>
    <row r="11" spans="1:7" s="2" customFormat="1" ht="24.95" customHeight="1">
      <c r="A11" s="5"/>
      <c r="B11" s="5"/>
      <c r="C11" s="5"/>
      <c r="D11" s="5"/>
      <c r="E11" s="5"/>
      <c r="F11" s="5"/>
      <c r="G11" s="5"/>
    </row>
    <row r="12" spans="1:7" s="2" customFormat="1" ht="24.95" customHeight="1">
      <c r="A12" s="5"/>
      <c r="B12" s="5"/>
      <c r="C12" s="5"/>
      <c r="D12" s="5"/>
      <c r="E12" s="5"/>
      <c r="F12" s="5"/>
      <c r="G12" s="5"/>
    </row>
    <row r="13" spans="1:7" s="2" customFormat="1" ht="24.95" customHeight="1">
      <c r="A13" s="5"/>
      <c r="B13" s="5"/>
      <c r="C13" s="5"/>
      <c r="D13" s="5"/>
      <c r="E13" s="5"/>
      <c r="F13" s="5"/>
      <c r="G13" s="5"/>
    </row>
    <row r="14" spans="1:7" s="2" customFormat="1" ht="24.95" customHeight="1">
      <c r="A14" s="5"/>
      <c r="B14" s="5"/>
      <c r="C14" s="5"/>
      <c r="D14" s="5"/>
      <c r="E14" s="5"/>
      <c r="F14" s="5"/>
      <c r="G14" s="5"/>
    </row>
    <row r="15" spans="1:7" s="2" customFormat="1" ht="24.95" customHeight="1">
      <c r="A15" s="5"/>
      <c r="B15" s="5"/>
      <c r="C15" s="5"/>
      <c r="D15" s="5"/>
      <c r="E15" s="5"/>
      <c r="F15" s="5"/>
      <c r="G15" s="5"/>
    </row>
    <row r="16" spans="1:7" s="2" customFormat="1" ht="24.95" customHeight="1">
      <c r="A16" s="5"/>
      <c r="B16" s="5"/>
      <c r="C16" s="5"/>
      <c r="D16" s="5"/>
      <c r="E16" s="5"/>
      <c r="F16" s="5"/>
      <c r="G16" s="5"/>
    </row>
    <row r="17" spans="1:1">
      <c r="A17" s="6" t="s">
        <v>196</v>
      </c>
    </row>
  </sheetData>
  <mergeCells count="1">
    <mergeCell ref="A2:G2"/>
  </mergeCells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B1" workbookViewId="0">
      <selection activeCell="B7" sqref="A7:XFD32"/>
    </sheetView>
  </sheetViews>
  <sheetFormatPr defaultColWidth="9" defaultRowHeight="14.25"/>
  <cols>
    <col min="1" max="1" width="28.75" style="13" customWidth="1"/>
    <col min="2" max="2" width="26.25" style="12" customWidth="1"/>
    <col min="3" max="3" width="27.5" style="13" customWidth="1"/>
    <col min="4" max="4" width="17.5" style="12" customWidth="1"/>
    <col min="5" max="5" width="17.875" style="12" customWidth="1"/>
    <col min="6" max="6" width="23.5" style="13" customWidth="1"/>
    <col min="7" max="16384" width="9" style="13"/>
  </cols>
  <sheetData>
    <row r="1" spans="1:6" ht="21" customHeight="1">
      <c r="A1" s="13" t="s">
        <v>1</v>
      </c>
    </row>
    <row r="2" spans="1:6" s="88" customFormat="1" ht="28.5" customHeight="1">
      <c r="A2" s="85" t="s">
        <v>2</v>
      </c>
      <c r="B2" s="85"/>
      <c r="C2" s="85"/>
      <c r="D2" s="85"/>
      <c r="E2" s="85"/>
      <c r="F2" s="85"/>
    </row>
    <row r="3" spans="1:6" s="89" customFormat="1" ht="17.25" customHeight="1">
      <c r="B3" s="90"/>
      <c r="C3" s="91"/>
      <c r="D3" s="90"/>
      <c r="E3" s="90"/>
      <c r="F3" s="89" t="s">
        <v>3</v>
      </c>
    </row>
    <row r="4" spans="1:6" ht="17.25" customHeight="1">
      <c r="A4" s="92" t="s">
        <v>4</v>
      </c>
      <c r="B4" s="92"/>
      <c r="C4" s="92" t="s">
        <v>5</v>
      </c>
      <c r="D4" s="92"/>
      <c r="E4" s="92"/>
      <c r="F4" s="92"/>
    </row>
    <row r="5" spans="1:6" s="89" customFormat="1" ht="24.95" customHeight="1">
      <c r="A5" s="93" t="s">
        <v>6</v>
      </c>
      <c r="B5" s="93" t="s">
        <v>7</v>
      </c>
      <c r="C5" s="93" t="s">
        <v>8</v>
      </c>
      <c r="D5" s="93" t="s">
        <v>7</v>
      </c>
      <c r="E5" s="93"/>
      <c r="F5" s="93"/>
    </row>
    <row r="6" spans="1:6" s="89" customFormat="1" ht="18.75" customHeight="1">
      <c r="A6" s="93"/>
      <c r="B6" s="93"/>
      <c r="C6" s="93"/>
      <c r="D6" s="19" t="s">
        <v>9</v>
      </c>
      <c r="E6" s="19" t="s">
        <v>10</v>
      </c>
      <c r="F6" s="19" t="s">
        <v>11</v>
      </c>
    </row>
    <row r="7" spans="1:6" s="89" customFormat="1" ht="24.95" customHeight="1">
      <c r="A7" s="17" t="s">
        <v>12</v>
      </c>
      <c r="B7" s="49">
        <f>SUM(B8:B9)</f>
        <v>1232.8599999999999</v>
      </c>
      <c r="C7" s="17" t="s">
        <v>13</v>
      </c>
      <c r="D7" s="49">
        <f>SUM(D8:D28)</f>
        <v>1232.8599999999999</v>
      </c>
      <c r="E7" s="49">
        <f t="shared" ref="E7:F7" si="0">SUM(E8:E28)</f>
        <v>1232.8600000000001</v>
      </c>
      <c r="F7" s="49">
        <f t="shared" si="0"/>
        <v>0</v>
      </c>
    </row>
    <row r="8" spans="1:6" s="89" customFormat="1" ht="24.95" customHeight="1">
      <c r="A8" s="20" t="s">
        <v>14</v>
      </c>
      <c r="B8" s="19">
        <v>1232.8599999999999</v>
      </c>
      <c r="C8" s="20" t="s">
        <v>15</v>
      </c>
      <c r="D8" s="19">
        <f>E8</f>
        <v>528.71</v>
      </c>
      <c r="E8" s="19">
        <v>528.71</v>
      </c>
      <c r="F8" s="19">
        <v>0</v>
      </c>
    </row>
    <row r="9" spans="1:6" s="89" customFormat="1" ht="24.95" customHeight="1">
      <c r="A9" s="20" t="s">
        <v>16</v>
      </c>
      <c r="B9" s="19">
        <v>0</v>
      </c>
      <c r="C9" s="20" t="s">
        <v>17</v>
      </c>
      <c r="D9" s="19">
        <v>0</v>
      </c>
      <c r="E9" s="19">
        <v>0</v>
      </c>
      <c r="F9" s="19">
        <v>0</v>
      </c>
    </row>
    <row r="10" spans="1:6" s="89" customFormat="1" ht="24.95" customHeight="1">
      <c r="A10" s="20"/>
      <c r="B10" s="19"/>
      <c r="C10" s="20" t="s">
        <v>18</v>
      </c>
      <c r="D10" s="19">
        <v>0</v>
      </c>
      <c r="E10" s="19">
        <v>0</v>
      </c>
      <c r="F10" s="19">
        <v>0</v>
      </c>
    </row>
    <row r="11" spans="1:6" s="89" customFormat="1" ht="24.95" customHeight="1">
      <c r="A11" s="20"/>
      <c r="B11" s="19"/>
      <c r="C11" s="20" t="s">
        <v>19</v>
      </c>
      <c r="D11" s="19">
        <f t="shared" ref="D11:D19" si="1">E11</f>
        <v>6</v>
      </c>
      <c r="E11" s="19">
        <v>6</v>
      </c>
      <c r="F11" s="19">
        <v>0</v>
      </c>
    </row>
    <row r="12" spans="1:6" s="89" customFormat="1" ht="24.95" customHeight="1">
      <c r="A12" s="20"/>
      <c r="B12" s="19"/>
      <c r="C12" s="20" t="s">
        <v>20</v>
      </c>
      <c r="D12" s="19">
        <v>0</v>
      </c>
      <c r="E12" s="19">
        <v>0</v>
      </c>
      <c r="F12" s="19">
        <v>0</v>
      </c>
    </row>
    <row r="13" spans="1:6" s="89" customFormat="1" ht="24.95" customHeight="1">
      <c r="A13" s="20"/>
      <c r="B13" s="19"/>
      <c r="C13" s="20" t="s">
        <v>21</v>
      </c>
      <c r="D13" s="19">
        <v>0</v>
      </c>
      <c r="E13" s="19">
        <v>0</v>
      </c>
      <c r="F13" s="19">
        <v>0</v>
      </c>
    </row>
    <row r="14" spans="1:6" s="89" customFormat="1" ht="24.95" customHeight="1">
      <c r="A14" s="20"/>
      <c r="B14" s="19"/>
      <c r="C14" s="20" t="s">
        <v>22</v>
      </c>
      <c r="D14" s="19">
        <f t="shared" si="1"/>
        <v>10</v>
      </c>
      <c r="E14" s="19">
        <v>10</v>
      </c>
      <c r="F14" s="19">
        <v>0</v>
      </c>
    </row>
    <row r="15" spans="1:6" s="89" customFormat="1" ht="24.95" customHeight="1">
      <c r="A15" s="20"/>
      <c r="B15" s="19"/>
      <c r="C15" s="20" t="s">
        <v>23</v>
      </c>
      <c r="D15" s="19">
        <f t="shared" si="1"/>
        <v>114.6</v>
      </c>
      <c r="E15" s="19">
        <v>114.6</v>
      </c>
      <c r="F15" s="19">
        <v>0</v>
      </c>
    </row>
    <row r="16" spans="1:6" s="89" customFormat="1" ht="24.95" customHeight="1">
      <c r="A16" s="20"/>
      <c r="B16" s="19"/>
      <c r="C16" s="20" t="s">
        <v>24</v>
      </c>
      <c r="D16" s="19">
        <f t="shared" si="1"/>
        <v>42.34</v>
      </c>
      <c r="E16" s="19">
        <v>42.34</v>
      </c>
      <c r="F16" s="19">
        <v>0</v>
      </c>
    </row>
    <row r="17" spans="1:6" s="89" customFormat="1" ht="24.95" customHeight="1">
      <c r="A17" s="20"/>
      <c r="B17" s="19"/>
      <c r="C17" s="20" t="s">
        <v>25</v>
      </c>
      <c r="D17" s="19">
        <f t="shared" si="1"/>
        <v>11.12</v>
      </c>
      <c r="E17" s="19">
        <v>11.12</v>
      </c>
      <c r="F17" s="19">
        <v>0</v>
      </c>
    </row>
    <row r="18" spans="1:6" s="89" customFormat="1" ht="24.95" customHeight="1">
      <c r="A18" s="20"/>
      <c r="B18" s="19"/>
      <c r="C18" s="20" t="s">
        <v>26</v>
      </c>
      <c r="D18" s="19">
        <f t="shared" si="1"/>
        <v>8</v>
      </c>
      <c r="E18" s="19">
        <v>8</v>
      </c>
      <c r="F18" s="19">
        <v>0</v>
      </c>
    </row>
    <row r="19" spans="1:6" s="89" customFormat="1" ht="24.95" customHeight="1">
      <c r="A19" s="20"/>
      <c r="B19" s="19"/>
      <c r="C19" s="20" t="s">
        <v>27</v>
      </c>
      <c r="D19" s="19">
        <f t="shared" si="1"/>
        <v>491.45</v>
      </c>
      <c r="E19" s="19">
        <v>491.45</v>
      </c>
      <c r="F19" s="19">
        <v>0</v>
      </c>
    </row>
    <row r="20" spans="1:6" s="89" customFormat="1" ht="24.95" customHeight="1">
      <c r="A20" s="20"/>
      <c r="B20" s="19"/>
      <c r="C20" s="20" t="s">
        <v>28</v>
      </c>
      <c r="D20" s="19">
        <v>0</v>
      </c>
      <c r="E20" s="19">
        <v>0</v>
      </c>
      <c r="F20" s="19">
        <v>0</v>
      </c>
    </row>
    <row r="21" spans="1:6" s="89" customFormat="1" ht="24.95" customHeight="1">
      <c r="A21" s="20"/>
      <c r="B21" s="19"/>
      <c r="C21" s="20" t="s">
        <v>29</v>
      </c>
      <c r="D21" s="19">
        <v>0</v>
      </c>
      <c r="E21" s="19">
        <v>0</v>
      </c>
      <c r="F21" s="19">
        <v>0</v>
      </c>
    </row>
    <row r="22" spans="1:6" s="89" customFormat="1" ht="24.95" customHeight="1">
      <c r="A22" s="20"/>
      <c r="B22" s="19"/>
      <c r="C22" s="20" t="s">
        <v>30</v>
      </c>
      <c r="D22" s="19">
        <v>0</v>
      </c>
      <c r="E22" s="19">
        <v>0</v>
      </c>
      <c r="F22" s="19">
        <v>0</v>
      </c>
    </row>
    <row r="23" spans="1:6" s="89" customFormat="1" ht="24.95" customHeight="1">
      <c r="A23" s="20"/>
      <c r="B23" s="19"/>
      <c r="C23" s="20" t="s">
        <v>31</v>
      </c>
      <c r="D23" s="19">
        <v>0</v>
      </c>
      <c r="E23" s="19">
        <v>0</v>
      </c>
      <c r="F23" s="19">
        <v>0</v>
      </c>
    </row>
    <row r="24" spans="1:6" s="89" customFormat="1" ht="24.95" customHeight="1">
      <c r="A24" s="20"/>
      <c r="B24" s="19"/>
      <c r="C24" s="20" t="s">
        <v>32</v>
      </c>
      <c r="D24" s="19">
        <v>0</v>
      </c>
      <c r="E24" s="19">
        <v>0</v>
      </c>
      <c r="F24" s="19">
        <v>0</v>
      </c>
    </row>
    <row r="25" spans="1:6" s="89" customFormat="1" ht="24.95" customHeight="1">
      <c r="A25" s="20"/>
      <c r="B25" s="19"/>
      <c r="C25" s="20" t="s">
        <v>33</v>
      </c>
      <c r="D25" s="19">
        <f>E25</f>
        <v>20.64</v>
      </c>
      <c r="E25" s="19">
        <v>20.64</v>
      </c>
      <c r="F25" s="19">
        <v>0</v>
      </c>
    </row>
    <row r="26" spans="1:6" s="89" customFormat="1" ht="24.95" customHeight="1">
      <c r="A26" s="20"/>
      <c r="B26" s="19"/>
      <c r="C26" s="20" t="s">
        <v>34</v>
      </c>
      <c r="D26" s="19">
        <v>0</v>
      </c>
      <c r="E26" s="19">
        <v>0</v>
      </c>
      <c r="F26" s="19">
        <v>0</v>
      </c>
    </row>
    <row r="27" spans="1:6" s="89" customFormat="1" ht="24.95" customHeight="1">
      <c r="A27" s="20"/>
      <c r="B27" s="19"/>
      <c r="C27" s="20" t="s">
        <v>35</v>
      </c>
      <c r="D27" s="19">
        <v>0</v>
      </c>
      <c r="E27" s="19">
        <v>0</v>
      </c>
      <c r="F27" s="19">
        <v>0</v>
      </c>
    </row>
    <row r="28" spans="1:6" s="89" customFormat="1" ht="24.95" customHeight="1">
      <c r="A28" s="20"/>
      <c r="B28" s="19"/>
      <c r="C28" s="20"/>
      <c r="D28" s="19"/>
      <c r="E28" s="19"/>
      <c r="F28" s="19"/>
    </row>
    <row r="29" spans="1:6" s="89" customFormat="1" ht="24.95" customHeight="1">
      <c r="A29" s="23" t="s">
        <v>36</v>
      </c>
      <c r="B29" s="50">
        <v>0</v>
      </c>
      <c r="C29" s="23" t="s">
        <v>37</v>
      </c>
      <c r="D29" s="50">
        <v>0</v>
      </c>
      <c r="E29" s="50">
        <v>0</v>
      </c>
      <c r="F29" s="50">
        <v>0</v>
      </c>
    </row>
    <row r="30" spans="1:6" s="89" customFormat="1" ht="24.95" customHeight="1">
      <c r="A30" s="20" t="s">
        <v>14</v>
      </c>
      <c r="B30" s="19">
        <v>0</v>
      </c>
      <c r="C30" s="20" t="s">
        <v>14</v>
      </c>
      <c r="D30" s="19">
        <v>0</v>
      </c>
      <c r="E30" s="19">
        <v>0</v>
      </c>
      <c r="F30" s="19">
        <v>0</v>
      </c>
    </row>
    <row r="31" spans="1:6" s="89" customFormat="1" ht="24.95" customHeight="1">
      <c r="A31" s="20" t="s">
        <v>16</v>
      </c>
      <c r="B31" s="19">
        <v>0</v>
      </c>
      <c r="C31" s="20" t="s">
        <v>16</v>
      </c>
      <c r="D31" s="19">
        <v>0</v>
      </c>
      <c r="E31" s="19">
        <v>0</v>
      </c>
      <c r="F31" s="19">
        <v>0</v>
      </c>
    </row>
    <row r="32" spans="1:6" s="89" customFormat="1" ht="24.95" customHeight="1">
      <c r="A32" s="53" t="s">
        <v>38</v>
      </c>
      <c r="B32" s="50">
        <f>B7+B29</f>
        <v>1232.8599999999999</v>
      </c>
      <c r="C32" s="50" t="s">
        <v>39</v>
      </c>
      <c r="D32" s="50">
        <f>D7+D29</f>
        <v>1232.8599999999999</v>
      </c>
      <c r="E32" s="50">
        <f>E7+E29</f>
        <v>1232.8600000000001</v>
      </c>
      <c r="F32" s="50">
        <v>0</v>
      </c>
    </row>
  </sheetData>
  <mergeCells count="7">
    <mergeCell ref="A2:F2"/>
    <mergeCell ref="A4:B4"/>
    <mergeCell ref="C4:F4"/>
    <mergeCell ref="D5:F5"/>
    <mergeCell ref="A5:A6"/>
    <mergeCell ref="B5:B6"/>
    <mergeCell ref="C5:C6"/>
  </mergeCells>
  <phoneticPr fontId="18" type="noConversion"/>
  <pageMargins left="0.75" right="0.75" top="1" bottom="1" header="0.5" footer="0.5"/>
  <pageSetup paperSize="9" orientation="portrait" horizontalDpi="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B1" workbookViewId="0">
      <selection activeCell="B6" sqref="A6:XFD33"/>
    </sheetView>
  </sheetViews>
  <sheetFormatPr defaultColWidth="9" defaultRowHeight="14.25"/>
  <cols>
    <col min="2" max="2" width="33.125" customWidth="1"/>
    <col min="3" max="3" width="14.75" style="10" customWidth="1"/>
    <col min="4" max="5" width="11.5" style="10" customWidth="1"/>
    <col min="6" max="6" width="15.5" style="10" customWidth="1"/>
    <col min="7" max="7" width="13.5" style="7" customWidth="1"/>
    <col min="8" max="8" width="14.125" style="7" customWidth="1"/>
    <col min="9" max="9" width="19.125" style="7" customWidth="1"/>
  </cols>
  <sheetData>
    <row r="1" spans="1:9" ht="29.25" customHeight="1">
      <c r="A1" t="s">
        <v>40</v>
      </c>
    </row>
    <row r="2" spans="1:9" s="9" customFormat="1" ht="31.5" customHeight="1">
      <c r="A2" s="71" t="s">
        <v>41</v>
      </c>
      <c r="B2" s="71"/>
      <c r="C2" s="71"/>
      <c r="D2" s="71"/>
      <c r="E2" s="71"/>
      <c r="F2" s="71"/>
      <c r="G2" s="71"/>
      <c r="H2" s="71"/>
      <c r="I2" s="71"/>
    </row>
    <row r="3" spans="1:9" s="3" customFormat="1" ht="31.5" customHeight="1">
      <c r="C3" s="40"/>
      <c r="D3" s="41"/>
      <c r="E3" s="40"/>
      <c r="F3" s="40"/>
      <c r="G3" s="58"/>
      <c r="H3" s="58"/>
      <c r="I3" s="58" t="s">
        <v>3</v>
      </c>
    </row>
    <row r="4" spans="1:9" s="2" customFormat="1" ht="30" customHeight="1">
      <c r="A4" s="72" t="s">
        <v>42</v>
      </c>
      <c r="B4" s="72"/>
      <c r="C4" s="74" t="s">
        <v>43</v>
      </c>
      <c r="D4" s="73" t="s">
        <v>44</v>
      </c>
      <c r="E4" s="73"/>
      <c r="F4" s="73"/>
      <c r="G4" s="73"/>
      <c r="H4" s="73"/>
      <c r="I4" s="72" t="s">
        <v>45</v>
      </c>
    </row>
    <row r="5" spans="1:9" s="2" customFormat="1" ht="40.5">
      <c r="A5" s="11" t="s">
        <v>46</v>
      </c>
      <c r="B5" s="11" t="s">
        <v>47</v>
      </c>
      <c r="C5" s="74"/>
      <c r="D5" s="48" t="s">
        <v>9</v>
      </c>
      <c r="E5" s="46" t="s">
        <v>234</v>
      </c>
      <c r="F5" s="48" t="s">
        <v>48</v>
      </c>
      <c r="G5" s="47" t="s">
        <v>49</v>
      </c>
      <c r="H5" s="47" t="s">
        <v>50</v>
      </c>
      <c r="I5" s="72"/>
    </row>
    <row r="6" spans="1:9" s="56" customFormat="1" ht="24.95" customHeight="1">
      <c r="A6" s="54" t="s">
        <v>51</v>
      </c>
      <c r="B6" s="54" t="s">
        <v>52</v>
      </c>
      <c r="C6" s="94">
        <f>D6+I6</f>
        <v>60.77</v>
      </c>
      <c r="D6" s="94">
        <f>SUM(E6:H6)</f>
        <v>60.77</v>
      </c>
      <c r="E6" s="94">
        <v>60.77</v>
      </c>
      <c r="F6" s="94">
        <v>0</v>
      </c>
      <c r="G6" s="94">
        <v>0</v>
      </c>
      <c r="H6" s="94">
        <v>0</v>
      </c>
      <c r="I6" s="94">
        <v>0</v>
      </c>
    </row>
    <row r="7" spans="1:9" s="56" customFormat="1" ht="24.95" customHeight="1">
      <c r="A7" s="54" t="s">
        <v>53</v>
      </c>
      <c r="B7" s="54" t="s">
        <v>54</v>
      </c>
      <c r="C7" s="94">
        <f t="shared" ref="C7:C33" si="0">D7+I7</f>
        <v>3</v>
      </c>
      <c r="D7" s="94">
        <f t="shared" ref="D7:D33" si="1">SUM(E7:H7)</f>
        <v>3</v>
      </c>
      <c r="E7" s="94">
        <v>3</v>
      </c>
      <c r="F7" s="94">
        <v>0</v>
      </c>
      <c r="G7" s="94">
        <v>0</v>
      </c>
      <c r="H7" s="94">
        <v>0</v>
      </c>
      <c r="I7" s="94">
        <v>0</v>
      </c>
    </row>
    <row r="8" spans="1:9" s="56" customFormat="1" ht="24.95" customHeight="1">
      <c r="A8" s="54" t="s">
        <v>55</v>
      </c>
      <c r="B8" s="54" t="s">
        <v>52</v>
      </c>
      <c r="C8" s="94">
        <f t="shared" si="0"/>
        <v>391.29</v>
      </c>
      <c r="D8" s="94">
        <f t="shared" si="1"/>
        <v>391.29</v>
      </c>
      <c r="E8" s="94">
        <v>391.29</v>
      </c>
      <c r="F8" s="94">
        <v>0</v>
      </c>
      <c r="G8" s="94">
        <v>0</v>
      </c>
      <c r="H8" s="94">
        <v>0</v>
      </c>
      <c r="I8" s="94">
        <v>0</v>
      </c>
    </row>
    <row r="9" spans="1:9" s="56" customFormat="1" ht="24.95" customHeight="1">
      <c r="A9" s="54" t="s">
        <v>56</v>
      </c>
      <c r="B9" s="54" t="s">
        <v>57</v>
      </c>
      <c r="C9" s="94">
        <f t="shared" si="0"/>
        <v>8.9</v>
      </c>
      <c r="D9" s="94">
        <f t="shared" si="1"/>
        <v>8.9</v>
      </c>
      <c r="E9" s="94">
        <v>8.9</v>
      </c>
      <c r="F9" s="94">
        <v>0</v>
      </c>
      <c r="G9" s="94">
        <v>0</v>
      </c>
      <c r="H9" s="94">
        <v>0</v>
      </c>
      <c r="I9" s="94">
        <v>0</v>
      </c>
    </row>
    <row r="10" spans="1:9" s="56" customFormat="1" ht="24.95" customHeight="1">
      <c r="A10" s="54" t="s">
        <v>58</v>
      </c>
      <c r="B10" s="54" t="s">
        <v>59</v>
      </c>
      <c r="C10" s="94">
        <f t="shared" si="0"/>
        <v>64.760000000000005</v>
      </c>
      <c r="D10" s="94">
        <f t="shared" si="1"/>
        <v>64.760000000000005</v>
      </c>
      <c r="E10" s="94">
        <v>64.760000000000005</v>
      </c>
      <c r="F10" s="94">
        <v>0</v>
      </c>
      <c r="G10" s="94">
        <v>0</v>
      </c>
      <c r="H10" s="94">
        <v>0</v>
      </c>
      <c r="I10" s="94">
        <v>0</v>
      </c>
    </row>
    <row r="11" spans="1:9" s="56" customFormat="1" ht="24.95" customHeight="1">
      <c r="A11" s="54" t="s">
        <v>60</v>
      </c>
      <c r="B11" s="54" t="s">
        <v>61</v>
      </c>
      <c r="C11" s="94">
        <f t="shared" si="0"/>
        <v>1</v>
      </c>
      <c r="D11" s="94">
        <f t="shared" si="1"/>
        <v>1</v>
      </c>
      <c r="E11" s="94">
        <v>1</v>
      </c>
      <c r="F11" s="94">
        <v>0</v>
      </c>
      <c r="G11" s="94">
        <v>0</v>
      </c>
      <c r="H11" s="94">
        <v>0</v>
      </c>
      <c r="I11" s="94">
        <v>0</v>
      </c>
    </row>
    <row r="12" spans="1:9" s="56" customFormat="1" ht="24.95" customHeight="1">
      <c r="A12" s="54" t="s">
        <v>62</v>
      </c>
      <c r="B12" s="54" t="s">
        <v>63</v>
      </c>
      <c r="C12" s="94">
        <f t="shared" si="0"/>
        <v>5</v>
      </c>
      <c r="D12" s="94">
        <f t="shared" si="1"/>
        <v>5</v>
      </c>
      <c r="E12" s="94">
        <v>5</v>
      </c>
      <c r="F12" s="94">
        <v>0</v>
      </c>
      <c r="G12" s="94">
        <v>0</v>
      </c>
      <c r="H12" s="94">
        <v>0</v>
      </c>
      <c r="I12" s="94">
        <v>0</v>
      </c>
    </row>
    <row r="13" spans="1:9" s="56" customFormat="1" ht="24.95" customHeight="1">
      <c r="A13" s="54" t="s">
        <v>64</v>
      </c>
      <c r="B13" s="54" t="s">
        <v>65</v>
      </c>
      <c r="C13" s="94">
        <f t="shared" si="0"/>
        <v>10</v>
      </c>
      <c r="D13" s="94">
        <f t="shared" si="1"/>
        <v>10</v>
      </c>
      <c r="E13" s="94">
        <v>10</v>
      </c>
      <c r="F13" s="94">
        <v>0</v>
      </c>
      <c r="G13" s="94">
        <v>0</v>
      </c>
      <c r="H13" s="94">
        <v>0</v>
      </c>
      <c r="I13" s="94">
        <v>0</v>
      </c>
    </row>
    <row r="14" spans="1:9" s="57" customFormat="1" ht="24.95" customHeight="1">
      <c r="A14" s="54" t="s">
        <v>66</v>
      </c>
      <c r="B14" s="54" t="s">
        <v>67</v>
      </c>
      <c r="C14" s="94">
        <f t="shared" si="0"/>
        <v>11.12</v>
      </c>
      <c r="D14" s="94">
        <f t="shared" si="1"/>
        <v>11.12</v>
      </c>
      <c r="E14" s="94">
        <v>11.12</v>
      </c>
      <c r="F14" s="94">
        <v>0</v>
      </c>
      <c r="G14" s="94">
        <v>0</v>
      </c>
      <c r="H14" s="94">
        <v>0</v>
      </c>
      <c r="I14" s="94">
        <v>0</v>
      </c>
    </row>
    <row r="15" spans="1:9" s="57" customFormat="1" ht="24.95" customHeight="1">
      <c r="A15" s="54" t="s">
        <v>68</v>
      </c>
      <c r="B15" s="54" t="s">
        <v>69</v>
      </c>
      <c r="C15" s="94">
        <f t="shared" si="0"/>
        <v>4</v>
      </c>
      <c r="D15" s="94">
        <f t="shared" si="1"/>
        <v>4</v>
      </c>
      <c r="E15" s="94">
        <v>4</v>
      </c>
      <c r="F15" s="94">
        <v>0</v>
      </c>
      <c r="G15" s="94">
        <v>0</v>
      </c>
      <c r="H15" s="94">
        <v>0</v>
      </c>
      <c r="I15" s="94">
        <v>0</v>
      </c>
    </row>
    <row r="16" spans="1:9" s="57" customFormat="1" ht="24.95" customHeight="1">
      <c r="A16" s="54" t="s">
        <v>70</v>
      </c>
      <c r="B16" s="54" t="s">
        <v>71</v>
      </c>
      <c r="C16" s="94">
        <f t="shared" si="0"/>
        <v>12.47</v>
      </c>
      <c r="D16" s="94">
        <f t="shared" si="1"/>
        <v>12.47</v>
      </c>
      <c r="E16" s="94">
        <v>12.47</v>
      </c>
      <c r="F16" s="94">
        <v>0</v>
      </c>
      <c r="G16" s="94">
        <v>0</v>
      </c>
      <c r="H16" s="94">
        <v>0</v>
      </c>
      <c r="I16" s="94">
        <v>0</v>
      </c>
    </row>
    <row r="17" spans="1:9" s="57" customFormat="1" ht="24.95" customHeight="1">
      <c r="A17" s="54" t="s">
        <v>72</v>
      </c>
      <c r="B17" s="54" t="s">
        <v>73</v>
      </c>
      <c r="C17" s="94">
        <f t="shared" si="0"/>
        <v>44.98</v>
      </c>
      <c r="D17" s="94">
        <f t="shared" si="1"/>
        <v>44.98</v>
      </c>
      <c r="E17" s="94">
        <v>44.98</v>
      </c>
      <c r="F17" s="94">
        <v>0</v>
      </c>
      <c r="G17" s="94">
        <v>0</v>
      </c>
      <c r="H17" s="94">
        <v>0</v>
      </c>
      <c r="I17" s="94">
        <v>0</v>
      </c>
    </row>
    <row r="18" spans="1:9" s="57" customFormat="1" ht="24.95" customHeight="1">
      <c r="A18" s="54" t="s">
        <v>74</v>
      </c>
      <c r="B18" s="54" t="s">
        <v>75</v>
      </c>
      <c r="C18" s="94">
        <f t="shared" si="0"/>
        <v>17.989999999999998</v>
      </c>
      <c r="D18" s="94">
        <f t="shared" si="1"/>
        <v>17.989999999999998</v>
      </c>
      <c r="E18" s="94">
        <v>17.989999999999998</v>
      </c>
      <c r="F18" s="94">
        <v>0</v>
      </c>
      <c r="G18" s="94">
        <v>0</v>
      </c>
      <c r="H18" s="94">
        <v>0</v>
      </c>
      <c r="I18" s="94">
        <v>0</v>
      </c>
    </row>
    <row r="19" spans="1:9" s="57" customFormat="1" ht="24.95" customHeight="1">
      <c r="A19" s="54" t="s">
        <v>76</v>
      </c>
      <c r="B19" s="54" t="s">
        <v>77</v>
      </c>
      <c r="C19" s="94">
        <f t="shared" si="0"/>
        <v>10.16</v>
      </c>
      <c r="D19" s="94">
        <f t="shared" si="1"/>
        <v>10.16</v>
      </c>
      <c r="E19" s="94">
        <v>10.16</v>
      </c>
      <c r="F19" s="94">
        <v>0</v>
      </c>
      <c r="G19" s="94">
        <v>0</v>
      </c>
      <c r="H19" s="94">
        <v>0</v>
      </c>
      <c r="I19" s="94">
        <v>0</v>
      </c>
    </row>
    <row r="20" spans="1:9" s="57" customFormat="1" ht="24.95" customHeight="1">
      <c r="A20" s="54" t="s">
        <v>78</v>
      </c>
      <c r="B20" s="54" t="s">
        <v>79</v>
      </c>
      <c r="C20" s="94">
        <f t="shared" si="0"/>
        <v>12.48</v>
      </c>
      <c r="D20" s="94">
        <f t="shared" si="1"/>
        <v>12.48</v>
      </c>
      <c r="E20" s="94">
        <v>12.48</v>
      </c>
      <c r="F20" s="94">
        <v>0</v>
      </c>
      <c r="G20" s="94">
        <v>0</v>
      </c>
      <c r="H20" s="94">
        <v>0</v>
      </c>
      <c r="I20" s="94">
        <v>0</v>
      </c>
    </row>
    <row r="21" spans="1:9" s="57" customFormat="1" ht="24.95" customHeight="1">
      <c r="A21" s="54" t="s">
        <v>80</v>
      </c>
      <c r="B21" s="54" t="s">
        <v>81</v>
      </c>
      <c r="C21" s="94">
        <f t="shared" si="0"/>
        <v>1.4</v>
      </c>
      <c r="D21" s="94">
        <f t="shared" si="1"/>
        <v>1.4</v>
      </c>
      <c r="E21" s="94">
        <v>1.4</v>
      </c>
      <c r="F21" s="94">
        <v>0</v>
      </c>
      <c r="G21" s="94">
        <v>0</v>
      </c>
      <c r="H21" s="94">
        <v>0</v>
      </c>
      <c r="I21" s="94">
        <v>0</v>
      </c>
    </row>
    <row r="22" spans="1:9" s="57" customFormat="1" ht="24.95" customHeight="1">
      <c r="A22" s="54" t="s">
        <v>82</v>
      </c>
      <c r="B22" s="54" t="s">
        <v>83</v>
      </c>
      <c r="C22" s="94">
        <f t="shared" si="0"/>
        <v>10.559999999999999</v>
      </c>
      <c r="D22" s="94">
        <f t="shared" si="1"/>
        <v>10.559999999999999</v>
      </c>
      <c r="E22" s="94">
        <v>5.56</v>
      </c>
      <c r="F22" s="94">
        <v>5</v>
      </c>
      <c r="G22" s="94">
        <v>0</v>
      </c>
      <c r="H22" s="94">
        <v>0</v>
      </c>
      <c r="I22" s="94">
        <v>0</v>
      </c>
    </row>
    <row r="23" spans="1:9" s="57" customFormat="1" ht="24.95" customHeight="1">
      <c r="A23" s="54" t="s">
        <v>84</v>
      </c>
      <c r="B23" s="54" t="s">
        <v>85</v>
      </c>
      <c r="C23" s="94">
        <f t="shared" si="0"/>
        <v>17.989999999999998</v>
      </c>
      <c r="D23" s="94">
        <f t="shared" si="1"/>
        <v>17.989999999999998</v>
      </c>
      <c r="E23" s="94">
        <v>17.989999999999998</v>
      </c>
      <c r="F23" s="94">
        <v>0</v>
      </c>
      <c r="G23" s="94">
        <v>0</v>
      </c>
      <c r="H23" s="94">
        <v>0</v>
      </c>
      <c r="I23" s="94">
        <v>0</v>
      </c>
    </row>
    <row r="24" spans="1:9" s="57" customFormat="1" ht="24.95" customHeight="1">
      <c r="A24" s="54" t="s">
        <v>86</v>
      </c>
      <c r="B24" s="54" t="s">
        <v>87</v>
      </c>
      <c r="C24" s="94">
        <f t="shared" si="0"/>
        <v>13.78</v>
      </c>
      <c r="D24" s="94">
        <f t="shared" si="1"/>
        <v>13.78</v>
      </c>
      <c r="E24" s="94">
        <v>13.78</v>
      </c>
      <c r="F24" s="94">
        <v>0</v>
      </c>
      <c r="G24" s="94">
        <v>0</v>
      </c>
      <c r="H24" s="94">
        <v>0</v>
      </c>
      <c r="I24" s="94">
        <v>0</v>
      </c>
    </row>
    <row r="25" spans="1:9" s="57" customFormat="1" ht="24.95" customHeight="1">
      <c r="A25" s="54" t="s">
        <v>88</v>
      </c>
      <c r="B25" s="54" t="s">
        <v>89</v>
      </c>
      <c r="C25" s="94">
        <f t="shared" si="0"/>
        <v>11.12</v>
      </c>
      <c r="D25" s="94">
        <f t="shared" si="1"/>
        <v>11.12</v>
      </c>
      <c r="E25" s="94">
        <v>11.12</v>
      </c>
      <c r="F25" s="94">
        <v>0</v>
      </c>
      <c r="G25" s="94">
        <v>0</v>
      </c>
      <c r="H25" s="94">
        <v>0</v>
      </c>
      <c r="I25" s="94">
        <v>0</v>
      </c>
    </row>
    <row r="26" spans="1:9" s="57" customFormat="1" ht="24.95" customHeight="1">
      <c r="A26" s="54" t="s">
        <v>90</v>
      </c>
      <c r="B26" s="54" t="s">
        <v>91</v>
      </c>
      <c r="C26" s="94">
        <f t="shared" si="0"/>
        <v>8</v>
      </c>
      <c r="D26" s="94">
        <f t="shared" si="1"/>
        <v>8</v>
      </c>
      <c r="E26" s="94">
        <v>8</v>
      </c>
      <c r="F26" s="94">
        <v>0</v>
      </c>
      <c r="G26" s="94">
        <v>0</v>
      </c>
      <c r="H26" s="94">
        <v>0</v>
      </c>
      <c r="I26" s="94">
        <v>0</v>
      </c>
    </row>
    <row r="27" spans="1:9" s="57" customFormat="1" ht="24.95" customHeight="1">
      <c r="A27" s="54" t="s">
        <v>92</v>
      </c>
      <c r="B27" s="54" t="s">
        <v>93</v>
      </c>
      <c r="C27" s="94">
        <f t="shared" si="0"/>
        <v>47</v>
      </c>
      <c r="D27" s="94">
        <f t="shared" si="1"/>
        <v>47</v>
      </c>
      <c r="E27" s="94">
        <v>27</v>
      </c>
      <c r="F27" s="94">
        <v>20</v>
      </c>
      <c r="G27" s="94">
        <v>0</v>
      </c>
      <c r="H27" s="94">
        <v>0</v>
      </c>
      <c r="I27" s="94">
        <v>0</v>
      </c>
    </row>
    <row r="28" spans="1:9" s="57" customFormat="1" ht="24.95" customHeight="1">
      <c r="A28" s="54" t="s">
        <v>94</v>
      </c>
      <c r="B28" s="54" t="s">
        <v>95</v>
      </c>
      <c r="C28" s="94">
        <f t="shared" si="0"/>
        <v>175.64</v>
      </c>
      <c r="D28" s="94">
        <f t="shared" si="1"/>
        <v>175.64</v>
      </c>
      <c r="E28" s="94">
        <v>175.64</v>
      </c>
      <c r="F28" s="94">
        <v>0</v>
      </c>
      <c r="G28" s="94">
        <v>0</v>
      </c>
      <c r="H28" s="94">
        <v>0</v>
      </c>
      <c r="I28" s="94">
        <v>0</v>
      </c>
    </row>
    <row r="29" spans="1:9" s="57" customFormat="1" ht="24.95" customHeight="1">
      <c r="A29" s="54" t="s">
        <v>96</v>
      </c>
      <c r="B29" s="54" t="s">
        <v>97</v>
      </c>
      <c r="C29" s="94">
        <f t="shared" si="0"/>
        <v>30</v>
      </c>
      <c r="D29" s="94">
        <f t="shared" si="1"/>
        <v>30</v>
      </c>
      <c r="E29" s="94">
        <v>0</v>
      </c>
      <c r="F29" s="94">
        <v>30</v>
      </c>
      <c r="G29" s="94">
        <v>0</v>
      </c>
      <c r="H29" s="94">
        <v>0</v>
      </c>
      <c r="I29" s="94">
        <v>0</v>
      </c>
    </row>
    <row r="30" spans="1:9" s="57" customFormat="1" ht="24.95" customHeight="1">
      <c r="A30" s="54" t="s">
        <v>98</v>
      </c>
      <c r="B30" s="54" t="s">
        <v>99</v>
      </c>
      <c r="C30" s="94">
        <f t="shared" si="0"/>
        <v>50</v>
      </c>
      <c r="D30" s="94">
        <f t="shared" si="1"/>
        <v>50</v>
      </c>
      <c r="E30" s="94">
        <v>0</v>
      </c>
      <c r="F30" s="94">
        <v>50</v>
      </c>
      <c r="G30" s="94">
        <v>0</v>
      </c>
      <c r="H30" s="94">
        <v>0</v>
      </c>
      <c r="I30" s="94">
        <v>0</v>
      </c>
    </row>
    <row r="31" spans="1:9" s="57" customFormat="1" ht="24.95" customHeight="1">
      <c r="A31" s="54" t="s">
        <v>100</v>
      </c>
      <c r="B31" s="54" t="s">
        <v>101</v>
      </c>
      <c r="C31" s="94">
        <f t="shared" si="0"/>
        <v>177.69</v>
      </c>
      <c r="D31" s="94">
        <f t="shared" si="1"/>
        <v>177.69</v>
      </c>
      <c r="E31" s="94">
        <v>177.69</v>
      </c>
      <c r="F31" s="94">
        <v>0</v>
      </c>
      <c r="G31" s="94">
        <v>0</v>
      </c>
      <c r="H31" s="94">
        <v>0</v>
      </c>
      <c r="I31" s="94">
        <v>0</v>
      </c>
    </row>
    <row r="32" spans="1:9" s="57" customFormat="1" ht="24.95" customHeight="1">
      <c r="A32" s="54" t="s">
        <v>102</v>
      </c>
      <c r="B32" s="54" t="s">
        <v>103</v>
      </c>
      <c r="C32" s="94">
        <f t="shared" si="0"/>
        <v>11.12</v>
      </c>
      <c r="D32" s="94">
        <f t="shared" si="1"/>
        <v>11.12</v>
      </c>
      <c r="E32" s="94">
        <v>11.12</v>
      </c>
      <c r="F32" s="94">
        <v>0</v>
      </c>
      <c r="G32" s="94">
        <v>0</v>
      </c>
      <c r="H32" s="94">
        <v>0</v>
      </c>
      <c r="I32" s="94">
        <v>0</v>
      </c>
    </row>
    <row r="33" spans="1:9" s="57" customFormat="1" ht="24.95" customHeight="1">
      <c r="A33" s="54" t="s">
        <v>104</v>
      </c>
      <c r="B33" s="54" t="s">
        <v>105</v>
      </c>
      <c r="C33" s="94">
        <f t="shared" si="0"/>
        <v>20.64</v>
      </c>
      <c r="D33" s="94">
        <f t="shared" si="1"/>
        <v>20.64</v>
      </c>
      <c r="E33" s="94">
        <v>20.64</v>
      </c>
      <c r="F33" s="94">
        <v>0</v>
      </c>
      <c r="G33" s="94">
        <v>0</v>
      </c>
      <c r="H33" s="94">
        <v>0</v>
      </c>
      <c r="I33" s="94">
        <v>0</v>
      </c>
    </row>
  </sheetData>
  <mergeCells count="5">
    <mergeCell ref="A2:I2"/>
    <mergeCell ref="A4:B4"/>
    <mergeCell ref="D4:H4"/>
    <mergeCell ref="C4:C5"/>
    <mergeCell ref="I4:I5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5" workbookViewId="0">
      <selection activeCell="C6" sqref="C6:H33"/>
    </sheetView>
  </sheetViews>
  <sheetFormatPr defaultColWidth="9" defaultRowHeight="14.25"/>
  <cols>
    <col min="2" max="2" width="34.375" customWidth="1"/>
    <col min="3" max="3" width="15.125" style="10" customWidth="1"/>
    <col min="4" max="4" width="10.125" style="10" customWidth="1"/>
    <col min="5" max="5" width="10.375" style="10" customWidth="1"/>
    <col min="6" max="6" width="9" style="10"/>
    <col min="7" max="7" width="11.625" style="10" customWidth="1"/>
    <col min="8" max="8" width="22" style="37" customWidth="1"/>
  </cols>
  <sheetData>
    <row r="1" spans="1:8" ht="24.75" customHeight="1">
      <c r="A1" t="s">
        <v>106</v>
      </c>
    </row>
    <row r="2" spans="1:8" s="9" customFormat="1" ht="22.5" customHeight="1">
      <c r="A2" s="71" t="s">
        <v>107</v>
      </c>
      <c r="B2" s="71"/>
      <c r="C2" s="71"/>
      <c r="D2" s="71"/>
      <c r="E2" s="71"/>
      <c r="F2" s="71"/>
      <c r="G2" s="71"/>
      <c r="H2" s="71"/>
    </row>
    <row r="3" spans="1:8" ht="24" customHeight="1">
      <c r="H3" s="37" t="s">
        <v>3</v>
      </c>
    </row>
    <row r="4" spans="1:8" s="28" customFormat="1" ht="24.95" customHeight="1">
      <c r="A4" s="75" t="s">
        <v>42</v>
      </c>
      <c r="B4" s="75"/>
      <c r="C4" s="77" t="s">
        <v>108</v>
      </c>
      <c r="D4" s="76" t="s">
        <v>109</v>
      </c>
      <c r="E4" s="76"/>
      <c r="F4" s="76"/>
      <c r="G4" s="75" t="s">
        <v>110</v>
      </c>
      <c r="H4" s="75"/>
    </row>
    <row r="5" spans="1:8" s="28" customFormat="1" ht="31.5" customHeight="1">
      <c r="A5" s="38" t="s">
        <v>46</v>
      </c>
      <c r="B5" s="38" t="s">
        <v>47</v>
      </c>
      <c r="C5" s="77"/>
      <c r="D5" s="62" t="s">
        <v>111</v>
      </c>
      <c r="E5" s="62" t="s">
        <v>112</v>
      </c>
      <c r="F5" s="62" t="s">
        <v>113</v>
      </c>
      <c r="G5" s="62" t="s">
        <v>114</v>
      </c>
      <c r="H5" s="39" t="s">
        <v>115</v>
      </c>
    </row>
    <row r="6" spans="1:8" s="57" customFormat="1" ht="24.95" customHeight="1">
      <c r="A6" s="59" t="s">
        <v>51</v>
      </c>
      <c r="B6" s="59" t="s">
        <v>52</v>
      </c>
      <c r="C6" s="55">
        <v>15.29</v>
      </c>
      <c r="D6" s="55">
        <f>E6+F6</f>
        <v>60.77</v>
      </c>
      <c r="E6" s="55">
        <v>60.77</v>
      </c>
      <c r="F6" s="55">
        <v>0</v>
      </c>
      <c r="G6" s="63">
        <f>D6-C6</f>
        <v>45.48</v>
      </c>
      <c r="H6" s="60">
        <f>G6/D6</f>
        <v>0.74839558992924105</v>
      </c>
    </row>
    <row r="7" spans="1:8" s="57" customFormat="1" ht="24.95" customHeight="1">
      <c r="A7" s="59" t="s">
        <v>53</v>
      </c>
      <c r="B7" s="59" t="s">
        <v>54</v>
      </c>
      <c r="C7" s="55">
        <v>0</v>
      </c>
      <c r="D7" s="55">
        <f t="shared" ref="D7:D33" si="0">E7+F7</f>
        <v>3</v>
      </c>
      <c r="E7" s="55">
        <v>0</v>
      </c>
      <c r="F7" s="55">
        <v>3</v>
      </c>
      <c r="G7" s="63">
        <f t="shared" ref="G7:G33" si="1">D7-C7</f>
        <v>3</v>
      </c>
      <c r="H7" s="64">
        <f t="shared" ref="H7:H33" si="2">G7/D7</f>
        <v>1</v>
      </c>
    </row>
    <row r="8" spans="1:8" s="57" customFormat="1" ht="24.95" customHeight="1">
      <c r="A8" s="59" t="s">
        <v>55</v>
      </c>
      <c r="B8" s="59" t="s">
        <v>52</v>
      </c>
      <c r="C8" s="55">
        <v>294.56</v>
      </c>
      <c r="D8" s="55">
        <f t="shared" si="0"/>
        <v>391.29</v>
      </c>
      <c r="E8" s="55">
        <v>391.29</v>
      </c>
      <c r="F8" s="55">
        <v>0</v>
      </c>
      <c r="G8" s="63">
        <f t="shared" si="1"/>
        <v>96.730000000000018</v>
      </c>
      <c r="H8" s="60">
        <f t="shared" si="2"/>
        <v>0.24720795318050554</v>
      </c>
    </row>
    <row r="9" spans="1:8" s="57" customFormat="1" ht="24.95" customHeight="1">
      <c r="A9" s="59" t="s">
        <v>56</v>
      </c>
      <c r="B9" s="59" t="s">
        <v>57</v>
      </c>
      <c r="C9" s="55">
        <v>20</v>
      </c>
      <c r="D9" s="55">
        <f t="shared" si="0"/>
        <v>8.9</v>
      </c>
      <c r="E9" s="55">
        <v>0</v>
      </c>
      <c r="F9" s="55">
        <v>8.9</v>
      </c>
      <c r="G9" s="63">
        <f t="shared" si="1"/>
        <v>-11.1</v>
      </c>
      <c r="H9" s="60">
        <f t="shared" si="2"/>
        <v>-1.2471910112359501</v>
      </c>
    </row>
    <row r="10" spans="1:8" s="57" customFormat="1" ht="24.95" customHeight="1">
      <c r="A10" s="59" t="s">
        <v>58</v>
      </c>
      <c r="B10" s="59" t="s">
        <v>59</v>
      </c>
      <c r="C10" s="55">
        <v>331.45</v>
      </c>
      <c r="D10" s="55">
        <f t="shared" si="0"/>
        <v>64.760000000000005</v>
      </c>
      <c r="E10" s="55">
        <v>38.64</v>
      </c>
      <c r="F10" s="55">
        <v>26.12</v>
      </c>
      <c r="G10" s="63">
        <f t="shared" si="1"/>
        <v>-266.69</v>
      </c>
      <c r="H10" s="60">
        <f t="shared" si="2"/>
        <v>-4.1181284743668902</v>
      </c>
    </row>
    <row r="11" spans="1:8" s="57" customFormat="1" ht="24.95" customHeight="1">
      <c r="A11" s="59" t="s">
        <v>60</v>
      </c>
      <c r="B11" s="59" t="s">
        <v>61</v>
      </c>
      <c r="C11" s="55">
        <v>1</v>
      </c>
      <c r="D11" s="55">
        <f t="shared" si="0"/>
        <v>1</v>
      </c>
      <c r="E11" s="55">
        <v>0</v>
      </c>
      <c r="F11" s="55">
        <v>1</v>
      </c>
      <c r="G11" s="63">
        <f t="shared" si="1"/>
        <v>0</v>
      </c>
      <c r="H11" s="64">
        <f t="shared" si="2"/>
        <v>0</v>
      </c>
    </row>
    <row r="12" spans="1:8" s="57" customFormat="1" ht="24.95" customHeight="1">
      <c r="A12" s="59" t="s">
        <v>62</v>
      </c>
      <c r="B12" s="59" t="s">
        <v>63</v>
      </c>
      <c r="C12" s="55">
        <v>4.03</v>
      </c>
      <c r="D12" s="55">
        <f t="shared" si="0"/>
        <v>5</v>
      </c>
      <c r="E12" s="55">
        <v>0</v>
      </c>
      <c r="F12" s="55">
        <v>5</v>
      </c>
      <c r="G12" s="63">
        <f t="shared" si="1"/>
        <v>0.97</v>
      </c>
      <c r="H12" s="60">
        <f t="shared" si="2"/>
        <v>0.19400000000000001</v>
      </c>
    </row>
    <row r="13" spans="1:8" s="57" customFormat="1" ht="24.95" customHeight="1">
      <c r="A13" s="59" t="s">
        <v>64</v>
      </c>
      <c r="B13" s="61" t="s">
        <v>65</v>
      </c>
      <c r="C13" s="55">
        <v>15.22</v>
      </c>
      <c r="D13" s="55">
        <f t="shared" si="0"/>
        <v>10</v>
      </c>
      <c r="E13" s="55">
        <v>0</v>
      </c>
      <c r="F13" s="55">
        <v>10</v>
      </c>
      <c r="G13" s="63">
        <f t="shared" si="1"/>
        <v>-5.22</v>
      </c>
      <c r="H13" s="60">
        <f t="shared" si="2"/>
        <v>-0.52200000000000002</v>
      </c>
    </row>
    <row r="14" spans="1:8" s="57" customFormat="1" ht="24.95" customHeight="1">
      <c r="A14" s="59" t="s">
        <v>66</v>
      </c>
      <c r="B14" s="61" t="s">
        <v>67</v>
      </c>
      <c r="C14" s="55">
        <v>6</v>
      </c>
      <c r="D14" s="55">
        <f t="shared" si="0"/>
        <v>11.12</v>
      </c>
      <c r="E14" s="55">
        <v>0</v>
      </c>
      <c r="F14" s="55">
        <v>11.12</v>
      </c>
      <c r="G14" s="63">
        <f t="shared" si="1"/>
        <v>5.12</v>
      </c>
      <c r="H14" s="60">
        <f t="shared" si="2"/>
        <v>0.46043165467625902</v>
      </c>
    </row>
    <row r="15" spans="1:8" s="57" customFormat="1" ht="24.95" customHeight="1">
      <c r="A15" s="59" t="s">
        <v>68</v>
      </c>
      <c r="B15" s="61" t="s">
        <v>69</v>
      </c>
      <c r="C15" s="55">
        <v>7.5</v>
      </c>
      <c r="D15" s="55">
        <f t="shared" si="0"/>
        <v>4</v>
      </c>
      <c r="E15" s="55">
        <v>0</v>
      </c>
      <c r="F15" s="55">
        <v>4</v>
      </c>
      <c r="G15" s="63">
        <f t="shared" si="1"/>
        <v>-3.5</v>
      </c>
      <c r="H15" s="60">
        <f t="shared" si="2"/>
        <v>-0.875</v>
      </c>
    </row>
    <row r="16" spans="1:8" s="57" customFormat="1" ht="24.95" customHeight="1">
      <c r="A16" s="59" t="s">
        <v>70</v>
      </c>
      <c r="B16" s="61" t="s">
        <v>71</v>
      </c>
      <c r="C16" s="55">
        <v>22.33</v>
      </c>
      <c r="D16" s="55">
        <f t="shared" si="0"/>
        <v>12.47</v>
      </c>
      <c r="E16" s="55">
        <v>12.47</v>
      </c>
      <c r="F16" s="55">
        <v>0</v>
      </c>
      <c r="G16" s="63">
        <f t="shared" si="1"/>
        <v>-9.86</v>
      </c>
      <c r="H16" s="60">
        <f t="shared" si="2"/>
        <v>-0.79069767441860395</v>
      </c>
    </row>
    <row r="17" spans="1:8" s="57" customFormat="1" ht="24.95" customHeight="1">
      <c r="A17" s="59" t="s">
        <v>72</v>
      </c>
      <c r="B17" s="61" t="s">
        <v>73</v>
      </c>
      <c r="C17" s="55">
        <v>46.57</v>
      </c>
      <c r="D17" s="55">
        <f t="shared" si="0"/>
        <v>44.98</v>
      </c>
      <c r="E17" s="55">
        <v>44.98</v>
      </c>
      <c r="F17" s="55">
        <v>0</v>
      </c>
      <c r="G17" s="63">
        <f t="shared" si="1"/>
        <v>-1.59</v>
      </c>
      <c r="H17" s="60">
        <f t="shared" si="2"/>
        <v>-3.5349044019564298E-2</v>
      </c>
    </row>
    <row r="18" spans="1:8" s="57" customFormat="1" ht="24.95" customHeight="1">
      <c r="A18" s="59" t="s">
        <v>74</v>
      </c>
      <c r="B18" s="61" t="s">
        <v>75</v>
      </c>
      <c r="C18" s="55">
        <v>1.56</v>
      </c>
      <c r="D18" s="55">
        <f t="shared" si="0"/>
        <v>17.989999999999998</v>
      </c>
      <c r="E18" s="55">
        <v>17.989999999999998</v>
      </c>
      <c r="F18" s="55">
        <v>0</v>
      </c>
      <c r="G18" s="63">
        <f t="shared" si="1"/>
        <v>16.43</v>
      </c>
      <c r="H18" s="60">
        <f t="shared" si="2"/>
        <v>0.91328515842134494</v>
      </c>
    </row>
    <row r="19" spans="1:8" s="57" customFormat="1" ht="24.95" customHeight="1">
      <c r="A19" s="59" t="s">
        <v>76</v>
      </c>
      <c r="B19" s="61" t="s">
        <v>77</v>
      </c>
      <c r="C19" s="55">
        <v>0</v>
      </c>
      <c r="D19" s="55">
        <f t="shared" si="0"/>
        <v>10.16</v>
      </c>
      <c r="E19" s="55">
        <v>10.16</v>
      </c>
      <c r="F19" s="55">
        <v>0</v>
      </c>
      <c r="G19" s="63">
        <f t="shared" si="1"/>
        <v>10.16</v>
      </c>
      <c r="H19" s="64">
        <f t="shared" si="2"/>
        <v>1</v>
      </c>
    </row>
    <row r="20" spans="1:8" s="57" customFormat="1" ht="24.95" customHeight="1">
      <c r="A20" s="59" t="s">
        <v>78</v>
      </c>
      <c r="B20" s="61" t="s">
        <v>79</v>
      </c>
      <c r="C20" s="55">
        <v>9.3800000000000008</v>
      </c>
      <c r="D20" s="55">
        <f t="shared" si="0"/>
        <v>12.48</v>
      </c>
      <c r="E20" s="55">
        <v>12.48</v>
      </c>
      <c r="F20" s="55">
        <v>0</v>
      </c>
      <c r="G20" s="63">
        <f t="shared" si="1"/>
        <v>3.1</v>
      </c>
      <c r="H20" s="60">
        <f t="shared" si="2"/>
        <v>0.24839743589743599</v>
      </c>
    </row>
    <row r="21" spans="1:8" s="57" customFormat="1" ht="24.95" customHeight="1">
      <c r="A21" s="59" t="s">
        <v>80</v>
      </c>
      <c r="B21" s="61" t="s">
        <v>81</v>
      </c>
      <c r="C21" s="55">
        <v>1.4</v>
      </c>
      <c r="D21" s="55">
        <f t="shared" si="0"/>
        <v>1.4</v>
      </c>
      <c r="E21" s="55">
        <v>1.4</v>
      </c>
      <c r="F21" s="55">
        <v>0</v>
      </c>
      <c r="G21" s="63">
        <f t="shared" si="1"/>
        <v>0</v>
      </c>
      <c r="H21" s="64">
        <f t="shared" si="2"/>
        <v>0</v>
      </c>
    </row>
    <row r="22" spans="1:8" s="57" customFormat="1" ht="24.95" customHeight="1">
      <c r="A22" s="59" t="s">
        <v>82</v>
      </c>
      <c r="B22" s="61" t="s">
        <v>83</v>
      </c>
      <c r="C22" s="55">
        <v>12.83</v>
      </c>
      <c r="D22" s="55">
        <f t="shared" si="0"/>
        <v>10.56</v>
      </c>
      <c r="E22" s="55">
        <v>0</v>
      </c>
      <c r="F22" s="55">
        <v>10.56</v>
      </c>
      <c r="G22" s="63">
        <f t="shared" si="1"/>
        <v>-2.27</v>
      </c>
      <c r="H22" s="60">
        <f t="shared" si="2"/>
        <v>-0.21496212121212099</v>
      </c>
    </row>
    <row r="23" spans="1:8" s="57" customFormat="1" ht="24.95" customHeight="1">
      <c r="A23" s="59" t="s">
        <v>84</v>
      </c>
      <c r="B23" s="61" t="s">
        <v>85</v>
      </c>
      <c r="C23" s="55">
        <v>20.09</v>
      </c>
      <c r="D23" s="55">
        <f t="shared" si="0"/>
        <v>17.989999999999998</v>
      </c>
      <c r="E23" s="55">
        <v>17.989999999999998</v>
      </c>
      <c r="F23" s="55">
        <v>0</v>
      </c>
      <c r="G23" s="63">
        <f t="shared" si="1"/>
        <v>-2.1</v>
      </c>
      <c r="H23" s="60">
        <f t="shared" si="2"/>
        <v>-0.116731517509728</v>
      </c>
    </row>
    <row r="24" spans="1:8" s="57" customFormat="1" ht="24.95" customHeight="1">
      <c r="A24" s="59" t="s">
        <v>86</v>
      </c>
      <c r="B24" s="61" t="s">
        <v>87</v>
      </c>
      <c r="C24" s="55">
        <v>15.2</v>
      </c>
      <c r="D24" s="55">
        <f t="shared" si="0"/>
        <v>13.78</v>
      </c>
      <c r="E24" s="55">
        <v>13.78</v>
      </c>
      <c r="F24" s="55">
        <v>0</v>
      </c>
      <c r="G24" s="63">
        <f t="shared" si="1"/>
        <v>-1.42</v>
      </c>
      <c r="H24" s="60">
        <f t="shared" si="2"/>
        <v>-0.103047895500726</v>
      </c>
    </row>
    <row r="25" spans="1:8" s="57" customFormat="1" ht="24.95" customHeight="1">
      <c r="A25" s="59" t="s">
        <v>88</v>
      </c>
      <c r="B25" s="61" t="s">
        <v>89</v>
      </c>
      <c r="C25" s="55">
        <v>0</v>
      </c>
      <c r="D25" s="55">
        <f t="shared" si="0"/>
        <v>11.12</v>
      </c>
      <c r="E25" s="55">
        <v>0</v>
      </c>
      <c r="F25" s="55">
        <v>11.12</v>
      </c>
      <c r="G25" s="63">
        <f t="shared" si="1"/>
        <v>11.12</v>
      </c>
      <c r="H25" s="64">
        <f t="shared" si="2"/>
        <v>1</v>
      </c>
    </row>
    <row r="26" spans="1:8" s="57" customFormat="1" ht="24.95" customHeight="1">
      <c r="A26" s="59" t="s">
        <v>90</v>
      </c>
      <c r="B26" s="61" t="s">
        <v>91</v>
      </c>
      <c r="C26" s="55">
        <v>45</v>
      </c>
      <c r="D26" s="55">
        <f t="shared" si="0"/>
        <v>8</v>
      </c>
      <c r="E26" s="55">
        <v>8</v>
      </c>
      <c r="F26" s="55">
        <v>0</v>
      </c>
      <c r="G26" s="63">
        <f t="shared" si="1"/>
        <v>-37</v>
      </c>
      <c r="H26" s="60">
        <f t="shared" si="2"/>
        <v>-4.625</v>
      </c>
    </row>
    <row r="27" spans="1:8" s="57" customFormat="1" ht="24.95" customHeight="1">
      <c r="A27" s="59" t="s">
        <v>92</v>
      </c>
      <c r="B27" s="61" t="s">
        <v>93</v>
      </c>
      <c r="C27" s="55">
        <v>27</v>
      </c>
      <c r="D27" s="55">
        <f t="shared" si="0"/>
        <v>47</v>
      </c>
      <c r="E27" s="55">
        <v>0</v>
      </c>
      <c r="F27" s="55">
        <v>47</v>
      </c>
      <c r="G27" s="63">
        <f t="shared" si="1"/>
        <v>20</v>
      </c>
      <c r="H27" s="60">
        <f t="shared" si="2"/>
        <v>0.42553191489361702</v>
      </c>
    </row>
    <row r="28" spans="1:8" s="57" customFormat="1" ht="24.95" customHeight="1">
      <c r="A28" s="59" t="s">
        <v>94</v>
      </c>
      <c r="B28" s="61" t="s">
        <v>95</v>
      </c>
      <c r="C28" s="55">
        <v>262.48</v>
      </c>
      <c r="D28" s="55">
        <f t="shared" si="0"/>
        <v>175.64</v>
      </c>
      <c r="E28" s="55">
        <v>0</v>
      </c>
      <c r="F28" s="55">
        <v>175.64</v>
      </c>
      <c r="G28" s="63">
        <f t="shared" si="1"/>
        <v>-86.84</v>
      </c>
      <c r="H28" s="60">
        <f t="shared" si="2"/>
        <v>-0.49442040537463</v>
      </c>
    </row>
    <row r="29" spans="1:8" s="57" customFormat="1" ht="24.95" customHeight="1">
      <c r="A29" s="59" t="s">
        <v>96</v>
      </c>
      <c r="B29" s="61" t="s">
        <v>97</v>
      </c>
      <c r="C29" s="55">
        <v>0</v>
      </c>
      <c r="D29" s="55">
        <f t="shared" si="0"/>
        <v>30</v>
      </c>
      <c r="E29" s="55">
        <v>0</v>
      </c>
      <c r="F29" s="55">
        <v>30</v>
      </c>
      <c r="G29" s="63">
        <f t="shared" si="1"/>
        <v>30</v>
      </c>
      <c r="H29" s="64">
        <f t="shared" si="2"/>
        <v>1</v>
      </c>
    </row>
    <row r="30" spans="1:8" s="57" customFormat="1" ht="24.95" customHeight="1">
      <c r="A30" s="59" t="s">
        <v>98</v>
      </c>
      <c r="B30" s="61" t="s">
        <v>99</v>
      </c>
      <c r="C30" s="55">
        <v>61.28</v>
      </c>
      <c r="D30" s="55">
        <f t="shared" si="0"/>
        <v>50</v>
      </c>
      <c r="E30" s="55">
        <v>0</v>
      </c>
      <c r="F30" s="55">
        <v>50</v>
      </c>
      <c r="G30" s="63">
        <f t="shared" si="1"/>
        <v>-11.28</v>
      </c>
      <c r="H30" s="60">
        <f t="shared" si="2"/>
        <v>-0.22559999999999999</v>
      </c>
    </row>
    <row r="31" spans="1:8" s="57" customFormat="1" ht="24.95" customHeight="1">
      <c r="A31" s="59" t="s">
        <v>100</v>
      </c>
      <c r="B31" s="61" t="s">
        <v>101</v>
      </c>
      <c r="C31" s="55">
        <v>169.84</v>
      </c>
      <c r="D31" s="55">
        <f t="shared" si="0"/>
        <v>177.69</v>
      </c>
      <c r="E31" s="55">
        <v>177.69</v>
      </c>
      <c r="F31" s="55">
        <v>0</v>
      </c>
      <c r="G31" s="63">
        <f t="shared" si="1"/>
        <v>7.8499999999999899</v>
      </c>
      <c r="H31" s="60">
        <f t="shared" si="2"/>
        <v>4.4178062918565998E-2</v>
      </c>
    </row>
    <row r="32" spans="1:8" s="57" customFormat="1" ht="24.95" customHeight="1">
      <c r="A32" s="59" t="s">
        <v>102</v>
      </c>
      <c r="B32" s="61" t="s">
        <v>103</v>
      </c>
      <c r="C32" s="55">
        <v>82</v>
      </c>
      <c r="D32" s="55">
        <f t="shared" si="0"/>
        <v>11.12</v>
      </c>
      <c r="E32" s="55">
        <v>0</v>
      </c>
      <c r="F32" s="55">
        <v>11.12</v>
      </c>
      <c r="G32" s="63">
        <f t="shared" si="1"/>
        <v>-70.88</v>
      </c>
      <c r="H32" s="60">
        <f t="shared" si="2"/>
        <v>-6.3741007194244599</v>
      </c>
    </row>
    <row r="33" spans="1:8" s="57" customFormat="1" ht="24.95" customHeight="1">
      <c r="A33" s="59" t="s">
        <v>104</v>
      </c>
      <c r="B33" s="61" t="s">
        <v>105</v>
      </c>
      <c r="C33" s="55">
        <v>22.67</v>
      </c>
      <c r="D33" s="55">
        <f t="shared" si="0"/>
        <v>20.64</v>
      </c>
      <c r="E33" s="55">
        <v>20.64</v>
      </c>
      <c r="F33" s="55">
        <v>0</v>
      </c>
      <c r="G33" s="63">
        <f t="shared" si="1"/>
        <v>-2.0299999999999998</v>
      </c>
      <c r="H33" s="60">
        <f t="shared" si="2"/>
        <v>-9.8352713178294596E-2</v>
      </c>
    </row>
  </sheetData>
  <mergeCells count="5">
    <mergeCell ref="A2:H2"/>
    <mergeCell ref="A4:B4"/>
    <mergeCell ref="D4:F4"/>
    <mergeCell ref="G4:H4"/>
    <mergeCell ref="C4:C5"/>
  </mergeCells>
  <phoneticPr fontId="20" type="noConversion"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activeCell="H6" sqref="H6"/>
    </sheetView>
  </sheetViews>
  <sheetFormatPr defaultColWidth="9" defaultRowHeight="14.25"/>
  <cols>
    <col min="1" max="1" width="9.625" customWidth="1"/>
    <col min="2" max="2" width="24" customWidth="1"/>
    <col min="3" max="3" width="14.75" style="10" customWidth="1"/>
    <col min="4" max="4" width="18" style="10" customWidth="1"/>
    <col min="5" max="5" width="17" style="10" customWidth="1"/>
    <col min="6" max="6" width="11.5" customWidth="1"/>
  </cols>
  <sheetData>
    <row r="1" spans="1:5">
      <c r="A1" t="s">
        <v>116</v>
      </c>
    </row>
    <row r="2" spans="1:5" s="9" customFormat="1" ht="34.5" customHeight="1">
      <c r="A2" s="71" t="s">
        <v>117</v>
      </c>
      <c r="B2" s="71"/>
      <c r="C2" s="71"/>
      <c r="D2" s="71"/>
      <c r="E2" s="71"/>
    </row>
    <row r="3" spans="1:5" ht="19.5" customHeight="1">
      <c r="E3" s="10" t="s">
        <v>3</v>
      </c>
    </row>
    <row r="4" spans="1:5" s="2" customFormat="1" ht="24.95" customHeight="1">
      <c r="A4" s="78" t="s">
        <v>118</v>
      </c>
      <c r="B4" s="78"/>
      <c r="C4" s="79" t="s">
        <v>119</v>
      </c>
      <c r="D4" s="79"/>
      <c r="E4" s="79"/>
    </row>
    <row r="5" spans="1:5" s="2" customFormat="1" ht="24.95" customHeight="1">
      <c r="A5" s="34" t="s">
        <v>46</v>
      </c>
      <c r="B5" s="36" t="s">
        <v>47</v>
      </c>
      <c r="C5" s="35" t="s">
        <v>111</v>
      </c>
      <c r="D5" s="35" t="s">
        <v>120</v>
      </c>
      <c r="E5" s="35" t="s">
        <v>121</v>
      </c>
    </row>
    <row r="6" spans="1:5" s="56" customFormat="1" ht="24.95" customHeight="1">
      <c r="A6" s="95" t="s">
        <v>122</v>
      </c>
      <c r="B6" s="95"/>
      <c r="C6" s="65">
        <f>C7+C15+C43+C60</f>
        <v>828.28000000000009</v>
      </c>
      <c r="D6" s="65">
        <f t="shared" ref="D6:E6" si="0">D7+D15+D43+D60</f>
        <v>679.07</v>
      </c>
      <c r="E6" s="65">
        <f t="shared" si="0"/>
        <v>149.21</v>
      </c>
    </row>
    <row r="7" spans="1:5" s="56" customFormat="1" ht="24.95" customHeight="1">
      <c r="A7" s="96">
        <v>301</v>
      </c>
      <c r="B7" s="97" t="s">
        <v>123</v>
      </c>
      <c r="C7" s="65">
        <f>SUM(C8:C14)</f>
        <v>479.98</v>
      </c>
      <c r="D7" s="65">
        <f t="shared" ref="D7:E7" si="1">SUM(D8:D14)</f>
        <v>479.98</v>
      </c>
      <c r="E7" s="65">
        <f t="shared" si="1"/>
        <v>0</v>
      </c>
    </row>
    <row r="8" spans="1:5" s="56" customFormat="1" ht="24.95" customHeight="1">
      <c r="A8" s="98">
        <v>30101</v>
      </c>
      <c r="B8" s="99" t="s">
        <v>124</v>
      </c>
      <c r="C8" s="55">
        <f>D8+E8</f>
        <v>117.08</v>
      </c>
      <c r="D8" s="55">
        <v>117.08</v>
      </c>
      <c r="E8" s="55">
        <v>0</v>
      </c>
    </row>
    <row r="9" spans="1:5" s="56" customFormat="1" ht="24.95" customHeight="1">
      <c r="A9" s="98">
        <v>30102</v>
      </c>
      <c r="B9" s="99" t="s">
        <v>125</v>
      </c>
      <c r="C9" s="55">
        <f>D9+E9</f>
        <v>173.41</v>
      </c>
      <c r="D9" s="55">
        <v>173.41</v>
      </c>
      <c r="E9" s="55">
        <v>0</v>
      </c>
    </row>
    <row r="10" spans="1:5" s="56" customFormat="1" ht="24.95" customHeight="1">
      <c r="A10" s="98">
        <v>30103</v>
      </c>
      <c r="B10" s="99" t="s">
        <v>126</v>
      </c>
      <c r="C10" s="55">
        <f>D10+E10</f>
        <v>9.76</v>
      </c>
      <c r="D10" s="55">
        <v>9.76</v>
      </c>
      <c r="E10" s="55">
        <v>0</v>
      </c>
    </row>
    <row r="11" spans="1:5" s="56" customFormat="1" ht="24.95" customHeight="1">
      <c r="A11" s="98">
        <v>30104</v>
      </c>
      <c r="B11" s="99" t="s">
        <v>127</v>
      </c>
      <c r="C11" s="55">
        <f>D11+E11</f>
        <v>125.13</v>
      </c>
      <c r="D11" s="55">
        <v>125.13</v>
      </c>
      <c r="E11" s="55">
        <v>0</v>
      </c>
    </row>
    <row r="12" spans="1:5" s="56" customFormat="1" ht="24.95" customHeight="1">
      <c r="A12" s="98">
        <v>30106</v>
      </c>
      <c r="B12" s="99" t="s">
        <v>128</v>
      </c>
      <c r="C12" s="55">
        <v>0</v>
      </c>
      <c r="D12" s="55">
        <v>0</v>
      </c>
      <c r="E12" s="55">
        <v>0</v>
      </c>
    </row>
    <row r="13" spans="1:5" s="56" customFormat="1" ht="24.95" customHeight="1">
      <c r="A13" s="98">
        <v>30107</v>
      </c>
      <c r="B13" s="99" t="s">
        <v>129</v>
      </c>
      <c r="C13" s="55">
        <v>0</v>
      </c>
      <c r="D13" s="55">
        <v>0</v>
      </c>
      <c r="E13" s="55">
        <v>0</v>
      </c>
    </row>
    <row r="14" spans="1:5" s="56" customFormat="1" ht="24.95" customHeight="1">
      <c r="A14" s="98">
        <v>30199</v>
      </c>
      <c r="B14" s="99" t="s">
        <v>130</v>
      </c>
      <c r="C14" s="55">
        <f>D14+E14</f>
        <v>54.6</v>
      </c>
      <c r="D14" s="55">
        <v>54.6</v>
      </c>
      <c r="E14" s="55">
        <v>0</v>
      </c>
    </row>
    <row r="15" spans="1:5" s="56" customFormat="1" ht="24.95" customHeight="1">
      <c r="A15" s="96">
        <v>302</v>
      </c>
      <c r="B15" s="97" t="s">
        <v>131</v>
      </c>
      <c r="C15" s="65">
        <f>SUM(C16:C42)</f>
        <v>149.21</v>
      </c>
      <c r="D15" s="65">
        <f>SUM(D16:D42)</f>
        <v>0</v>
      </c>
      <c r="E15" s="65">
        <f>SUM(E16:E42)</f>
        <v>149.21</v>
      </c>
    </row>
    <row r="16" spans="1:5" s="56" customFormat="1" ht="24.95" customHeight="1">
      <c r="A16" s="98">
        <v>30201</v>
      </c>
      <c r="B16" s="99" t="s">
        <v>132</v>
      </c>
      <c r="C16" s="55">
        <f>D16+E16</f>
        <v>22.6</v>
      </c>
      <c r="D16" s="55">
        <v>0</v>
      </c>
      <c r="E16" s="55">
        <v>22.6</v>
      </c>
    </row>
    <row r="17" spans="1:5" s="56" customFormat="1" ht="24.95" customHeight="1">
      <c r="A17" s="98">
        <v>30202</v>
      </c>
      <c r="B17" s="99" t="s">
        <v>133</v>
      </c>
      <c r="C17" s="55">
        <v>0</v>
      </c>
      <c r="D17" s="55">
        <v>0</v>
      </c>
      <c r="E17" s="55">
        <v>0</v>
      </c>
    </row>
    <row r="18" spans="1:5" s="56" customFormat="1" ht="24.95" customHeight="1">
      <c r="A18" s="98">
        <v>30203</v>
      </c>
      <c r="B18" s="99" t="s">
        <v>134</v>
      </c>
      <c r="C18" s="55">
        <v>0</v>
      </c>
      <c r="D18" s="55">
        <v>0</v>
      </c>
      <c r="E18" s="55">
        <v>0</v>
      </c>
    </row>
    <row r="19" spans="1:5" s="56" customFormat="1" ht="24.95" customHeight="1">
      <c r="A19" s="98">
        <v>30204</v>
      </c>
      <c r="B19" s="99" t="s">
        <v>135</v>
      </c>
      <c r="C19" s="55">
        <v>0</v>
      </c>
      <c r="D19" s="55">
        <v>0</v>
      </c>
      <c r="E19" s="55">
        <v>0</v>
      </c>
    </row>
    <row r="20" spans="1:5" s="56" customFormat="1" ht="24.95" customHeight="1">
      <c r="A20" s="98">
        <v>30205</v>
      </c>
      <c r="B20" s="99" t="s">
        <v>136</v>
      </c>
      <c r="C20" s="55">
        <v>0</v>
      </c>
      <c r="D20" s="55">
        <v>0</v>
      </c>
      <c r="E20" s="55">
        <v>0</v>
      </c>
    </row>
    <row r="21" spans="1:5" s="56" customFormat="1" ht="24.95" customHeight="1">
      <c r="A21" s="98">
        <v>30206</v>
      </c>
      <c r="B21" s="99" t="s">
        <v>137</v>
      </c>
      <c r="C21" s="55">
        <v>0</v>
      </c>
      <c r="D21" s="55">
        <v>0</v>
      </c>
      <c r="E21" s="55">
        <v>0</v>
      </c>
    </row>
    <row r="22" spans="1:5" s="56" customFormat="1" ht="24.95" customHeight="1">
      <c r="A22" s="98">
        <v>30207</v>
      </c>
      <c r="B22" s="99" t="s">
        <v>138</v>
      </c>
      <c r="C22" s="55">
        <v>0</v>
      </c>
      <c r="D22" s="55">
        <v>0</v>
      </c>
      <c r="E22" s="55">
        <v>0</v>
      </c>
    </row>
    <row r="23" spans="1:5" s="56" customFormat="1" ht="24.95" customHeight="1">
      <c r="A23" s="98">
        <v>30208</v>
      </c>
      <c r="B23" s="99" t="s">
        <v>139</v>
      </c>
      <c r="C23" s="55">
        <f>D23+E23</f>
        <v>12.92</v>
      </c>
      <c r="D23" s="55">
        <v>0</v>
      </c>
      <c r="E23" s="55">
        <v>12.92</v>
      </c>
    </row>
    <row r="24" spans="1:5" s="56" customFormat="1" ht="24.95" customHeight="1">
      <c r="A24" s="98">
        <v>30209</v>
      </c>
      <c r="B24" s="99" t="s">
        <v>140</v>
      </c>
      <c r="C24" s="55">
        <v>0</v>
      </c>
      <c r="D24" s="55">
        <v>0</v>
      </c>
      <c r="E24" s="55">
        <v>0</v>
      </c>
    </row>
    <row r="25" spans="1:5" s="56" customFormat="1" ht="24.95" customHeight="1">
      <c r="A25" s="98">
        <v>30211</v>
      </c>
      <c r="B25" s="99" t="s">
        <v>141</v>
      </c>
      <c r="C25" s="55">
        <v>0</v>
      </c>
      <c r="D25" s="55">
        <v>0</v>
      </c>
      <c r="E25" s="55">
        <v>0</v>
      </c>
    </row>
    <row r="26" spans="1:5" s="56" customFormat="1" ht="24.95" customHeight="1">
      <c r="A26" s="98">
        <v>30212</v>
      </c>
      <c r="B26" s="99" t="s">
        <v>142</v>
      </c>
      <c r="C26" s="55">
        <v>0</v>
      </c>
      <c r="D26" s="55">
        <v>0</v>
      </c>
      <c r="E26" s="55">
        <v>0</v>
      </c>
    </row>
    <row r="27" spans="1:5" s="56" customFormat="1" ht="24.95" customHeight="1">
      <c r="A27" s="98">
        <v>30213</v>
      </c>
      <c r="B27" s="99" t="s">
        <v>143</v>
      </c>
      <c r="C27" s="55">
        <v>0</v>
      </c>
      <c r="D27" s="55">
        <v>0</v>
      </c>
      <c r="E27" s="55">
        <v>0</v>
      </c>
    </row>
    <row r="28" spans="1:5" s="56" customFormat="1" ht="24.95" customHeight="1">
      <c r="A28" s="98">
        <v>30214</v>
      </c>
      <c r="B28" s="99" t="s">
        <v>144</v>
      </c>
      <c r="C28" s="55">
        <v>0</v>
      </c>
      <c r="D28" s="55">
        <v>0</v>
      </c>
      <c r="E28" s="55">
        <v>0</v>
      </c>
    </row>
    <row r="29" spans="1:5" s="56" customFormat="1" ht="24.95" customHeight="1">
      <c r="A29" s="98">
        <v>30215</v>
      </c>
      <c r="B29" s="99" t="s">
        <v>145</v>
      </c>
      <c r="C29" s="55">
        <v>0</v>
      </c>
      <c r="D29" s="55">
        <v>0</v>
      </c>
      <c r="E29" s="55">
        <v>0</v>
      </c>
    </row>
    <row r="30" spans="1:5" s="56" customFormat="1" ht="24.95" customHeight="1">
      <c r="A30" s="98">
        <v>30216</v>
      </c>
      <c r="B30" s="99" t="s">
        <v>146</v>
      </c>
      <c r="C30" s="55">
        <v>0</v>
      </c>
      <c r="D30" s="55">
        <v>0</v>
      </c>
      <c r="E30" s="55">
        <v>0</v>
      </c>
    </row>
    <row r="31" spans="1:5" s="56" customFormat="1" ht="24.95" customHeight="1">
      <c r="A31" s="98">
        <v>30217</v>
      </c>
      <c r="B31" s="99" t="s">
        <v>147</v>
      </c>
      <c r="C31" s="55">
        <v>11</v>
      </c>
      <c r="D31" s="55">
        <v>0</v>
      </c>
      <c r="E31" s="55">
        <v>11</v>
      </c>
    </row>
    <row r="32" spans="1:5" s="56" customFormat="1" ht="24.95" customHeight="1">
      <c r="A32" s="98">
        <v>30218</v>
      </c>
      <c r="B32" s="99" t="s">
        <v>148</v>
      </c>
      <c r="C32" s="55">
        <v>0</v>
      </c>
      <c r="D32" s="55">
        <v>0</v>
      </c>
      <c r="E32" s="55">
        <v>0</v>
      </c>
    </row>
    <row r="33" spans="1:5" s="56" customFormat="1" ht="24.95" customHeight="1">
      <c r="A33" s="98">
        <v>30224</v>
      </c>
      <c r="B33" s="99" t="s">
        <v>149</v>
      </c>
      <c r="C33" s="55">
        <v>0</v>
      </c>
      <c r="D33" s="55">
        <v>0</v>
      </c>
      <c r="E33" s="55">
        <v>0</v>
      </c>
    </row>
    <row r="34" spans="1:5" s="56" customFormat="1" ht="24.95" customHeight="1">
      <c r="A34" s="98">
        <v>30225</v>
      </c>
      <c r="B34" s="99" t="s">
        <v>150</v>
      </c>
      <c r="C34" s="55">
        <v>0</v>
      </c>
      <c r="D34" s="55">
        <v>0</v>
      </c>
      <c r="E34" s="55">
        <v>0</v>
      </c>
    </row>
    <row r="35" spans="1:5" s="56" customFormat="1" ht="24.95" customHeight="1">
      <c r="A35" s="98">
        <v>30226</v>
      </c>
      <c r="B35" s="99" t="s">
        <v>151</v>
      </c>
      <c r="C35" s="55">
        <v>0</v>
      </c>
      <c r="D35" s="55">
        <v>0</v>
      </c>
      <c r="E35" s="55">
        <v>0</v>
      </c>
    </row>
    <row r="36" spans="1:5" s="56" customFormat="1" ht="24.95" customHeight="1">
      <c r="A36" s="98">
        <v>30227</v>
      </c>
      <c r="B36" s="99" t="s">
        <v>152</v>
      </c>
      <c r="C36" s="55">
        <v>0</v>
      </c>
      <c r="D36" s="55">
        <v>0</v>
      </c>
      <c r="E36" s="55">
        <v>0</v>
      </c>
    </row>
    <row r="37" spans="1:5" s="56" customFormat="1" ht="24.95" customHeight="1">
      <c r="A37" s="98">
        <v>30228</v>
      </c>
      <c r="B37" s="99" t="s">
        <v>153</v>
      </c>
      <c r="C37" s="55">
        <v>0</v>
      </c>
      <c r="D37" s="55">
        <v>0</v>
      </c>
      <c r="E37" s="55">
        <v>0</v>
      </c>
    </row>
    <row r="38" spans="1:5" s="56" customFormat="1" ht="24.95" customHeight="1">
      <c r="A38" s="98">
        <v>30229</v>
      </c>
      <c r="B38" s="99" t="s">
        <v>154</v>
      </c>
      <c r="C38" s="55">
        <v>0</v>
      </c>
      <c r="D38" s="55">
        <v>0</v>
      </c>
      <c r="E38" s="55">
        <v>0</v>
      </c>
    </row>
    <row r="39" spans="1:5" s="56" customFormat="1" ht="24.95" customHeight="1">
      <c r="A39" s="98">
        <v>30231</v>
      </c>
      <c r="B39" s="99" t="s">
        <v>155</v>
      </c>
      <c r="C39" s="55">
        <f t="shared" ref="C39:C46" si="2">D39+E39</f>
        <v>3</v>
      </c>
      <c r="D39" s="55">
        <v>0</v>
      </c>
      <c r="E39" s="55">
        <v>3</v>
      </c>
    </row>
    <row r="40" spans="1:5" s="56" customFormat="1" ht="24.95" customHeight="1">
      <c r="A40" s="98">
        <v>30239</v>
      </c>
      <c r="B40" s="99" t="s">
        <v>156</v>
      </c>
      <c r="C40" s="55">
        <v>0</v>
      </c>
      <c r="D40" s="55">
        <v>0</v>
      </c>
      <c r="E40" s="55">
        <v>0</v>
      </c>
    </row>
    <row r="41" spans="1:5" s="56" customFormat="1" ht="24.95" customHeight="1">
      <c r="A41" s="98">
        <v>30240</v>
      </c>
      <c r="B41" s="99" t="s">
        <v>157</v>
      </c>
      <c r="C41" s="55">
        <v>0</v>
      </c>
      <c r="D41" s="55">
        <v>0</v>
      </c>
      <c r="E41" s="55">
        <v>0</v>
      </c>
    </row>
    <row r="42" spans="1:5" s="56" customFormat="1" ht="24.95" customHeight="1">
      <c r="A42" s="98">
        <v>30299</v>
      </c>
      <c r="B42" s="99" t="s">
        <v>158</v>
      </c>
      <c r="C42" s="55">
        <v>99.69</v>
      </c>
      <c r="D42" s="55">
        <v>0</v>
      </c>
      <c r="E42" s="55">
        <v>99.69</v>
      </c>
    </row>
    <row r="43" spans="1:5" s="56" customFormat="1" ht="24.95" customHeight="1">
      <c r="A43" s="96">
        <v>303</v>
      </c>
      <c r="B43" s="97" t="s">
        <v>159</v>
      </c>
      <c r="C43" s="65">
        <f>SUM(C44:C59)</f>
        <v>199.09</v>
      </c>
      <c r="D43" s="65">
        <f>SUM(D44:D59)</f>
        <v>199.09</v>
      </c>
      <c r="E43" s="65">
        <f>SUM(E44:E59)</f>
        <v>0</v>
      </c>
    </row>
    <row r="44" spans="1:5" s="56" customFormat="1" ht="24.95" customHeight="1">
      <c r="A44" s="98">
        <v>30301</v>
      </c>
      <c r="B44" s="99" t="s">
        <v>160</v>
      </c>
      <c r="C44" s="55">
        <f t="shared" si="2"/>
        <v>12.05</v>
      </c>
      <c r="D44" s="55">
        <v>12.05</v>
      </c>
      <c r="E44" s="55">
        <v>0</v>
      </c>
    </row>
    <row r="45" spans="1:5" s="56" customFormat="1" ht="24.95" customHeight="1">
      <c r="A45" s="98">
        <v>30302</v>
      </c>
      <c r="B45" s="99" t="s">
        <v>161</v>
      </c>
      <c r="C45" s="55">
        <f t="shared" si="2"/>
        <v>10.98</v>
      </c>
      <c r="D45" s="55">
        <v>10.98</v>
      </c>
      <c r="E45" s="55">
        <v>0</v>
      </c>
    </row>
    <row r="46" spans="1:5" s="56" customFormat="1" ht="24.95" customHeight="1">
      <c r="A46" s="98">
        <v>30303</v>
      </c>
      <c r="B46" s="99" t="s">
        <v>162</v>
      </c>
      <c r="C46" s="55">
        <f t="shared" si="2"/>
        <v>12.48</v>
      </c>
      <c r="D46" s="55">
        <v>12.48</v>
      </c>
      <c r="E46" s="55">
        <v>0</v>
      </c>
    </row>
    <row r="47" spans="1:5" s="56" customFormat="1" ht="24.95" customHeight="1">
      <c r="A47" s="98">
        <v>30304</v>
      </c>
      <c r="B47" s="99" t="s">
        <v>163</v>
      </c>
      <c r="C47" s="55">
        <v>0</v>
      </c>
      <c r="D47" s="55">
        <v>0</v>
      </c>
      <c r="E47" s="55">
        <v>0</v>
      </c>
    </row>
    <row r="48" spans="1:5" s="56" customFormat="1" ht="24.95" customHeight="1">
      <c r="A48" s="98">
        <v>30305</v>
      </c>
      <c r="B48" s="99" t="s">
        <v>164</v>
      </c>
      <c r="C48" s="55">
        <f>D48+E48</f>
        <v>6.5</v>
      </c>
      <c r="D48" s="55">
        <v>6.5</v>
      </c>
      <c r="E48" s="55">
        <v>0</v>
      </c>
    </row>
    <row r="49" spans="1:5" s="56" customFormat="1" ht="24.95" customHeight="1">
      <c r="A49" s="98">
        <v>30306</v>
      </c>
      <c r="B49" s="99" t="s">
        <v>165</v>
      </c>
      <c r="C49" s="55">
        <v>0</v>
      </c>
      <c r="D49" s="55">
        <v>0</v>
      </c>
      <c r="E49" s="55">
        <v>0</v>
      </c>
    </row>
    <row r="50" spans="1:5" s="56" customFormat="1" ht="24.95" customHeight="1">
      <c r="A50" s="98">
        <v>30307</v>
      </c>
      <c r="B50" s="99" t="s">
        <v>166</v>
      </c>
      <c r="C50" s="55">
        <f>D50+E50</f>
        <v>2.54</v>
      </c>
      <c r="D50" s="55">
        <v>2.54</v>
      </c>
      <c r="E50" s="55">
        <v>0</v>
      </c>
    </row>
    <row r="51" spans="1:5" s="56" customFormat="1" ht="24.95" customHeight="1">
      <c r="A51" s="98">
        <v>30308</v>
      </c>
      <c r="B51" s="99" t="s">
        <v>167</v>
      </c>
      <c r="C51" s="55">
        <v>0</v>
      </c>
      <c r="D51" s="55">
        <v>0</v>
      </c>
      <c r="E51" s="55">
        <v>0</v>
      </c>
    </row>
    <row r="52" spans="1:5" s="56" customFormat="1" ht="24.95" customHeight="1">
      <c r="A52" s="98">
        <v>30309</v>
      </c>
      <c r="B52" s="99" t="s">
        <v>168</v>
      </c>
      <c r="C52" s="55">
        <v>0</v>
      </c>
      <c r="D52" s="55">
        <v>0</v>
      </c>
      <c r="E52" s="55">
        <v>0</v>
      </c>
    </row>
    <row r="53" spans="1:5" s="56" customFormat="1" ht="24.95" customHeight="1">
      <c r="A53" s="98">
        <v>30310</v>
      </c>
      <c r="B53" s="99" t="s">
        <v>169</v>
      </c>
      <c r="C53" s="55">
        <v>0</v>
      </c>
      <c r="D53" s="55">
        <v>0</v>
      </c>
      <c r="E53" s="55">
        <v>0</v>
      </c>
    </row>
    <row r="54" spans="1:5" s="56" customFormat="1" ht="24.95" customHeight="1">
      <c r="A54" s="98">
        <v>30311</v>
      </c>
      <c r="B54" s="99" t="s">
        <v>170</v>
      </c>
      <c r="C54" s="55">
        <v>0</v>
      </c>
      <c r="D54" s="55">
        <v>0</v>
      </c>
      <c r="E54" s="55">
        <v>0</v>
      </c>
    </row>
    <row r="55" spans="1:5" s="56" customFormat="1" ht="24.95" customHeight="1">
      <c r="A55" s="98">
        <v>30312</v>
      </c>
      <c r="B55" s="99" t="s">
        <v>171</v>
      </c>
      <c r="C55" s="55">
        <v>0</v>
      </c>
      <c r="D55" s="55">
        <v>0</v>
      </c>
      <c r="E55" s="55">
        <v>0</v>
      </c>
    </row>
    <row r="56" spans="1:5" s="56" customFormat="1" ht="24.95" customHeight="1">
      <c r="A56" s="98">
        <v>30313</v>
      </c>
      <c r="B56" s="99" t="s">
        <v>172</v>
      </c>
      <c r="C56" s="55">
        <v>0</v>
      </c>
      <c r="D56" s="55">
        <v>0</v>
      </c>
      <c r="E56" s="55">
        <v>0</v>
      </c>
    </row>
    <row r="57" spans="1:5" s="56" customFormat="1" ht="24.95" customHeight="1">
      <c r="A57" s="98">
        <v>30314</v>
      </c>
      <c r="B57" s="99" t="s">
        <v>173</v>
      </c>
      <c r="C57" s="55">
        <v>0</v>
      </c>
      <c r="D57" s="55">
        <v>0</v>
      </c>
      <c r="E57" s="55">
        <v>0</v>
      </c>
    </row>
    <row r="58" spans="1:5" s="56" customFormat="1" ht="24.95" customHeight="1">
      <c r="A58" s="98">
        <v>30315</v>
      </c>
      <c r="B58" s="99" t="s">
        <v>174</v>
      </c>
      <c r="C58" s="55">
        <v>0</v>
      </c>
      <c r="D58" s="55">
        <v>0</v>
      </c>
      <c r="E58" s="55">
        <v>0</v>
      </c>
    </row>
    <row r="59" spans="1:5" s="56" customFormat="1" ht="24.95" customHeight="1">
      <c r="A59" s="98">
        <v>30399</v>
      </c>
      <c r="B59" s="99" t="s">
        <v>175</v>
      </c>
      <c r="C59" s="55">
        <f>D59+E59</f>
        <v>154.54</v>
      </c>
      <c r="D59" s="55">
        <v>154.54</v>
      </c>
      <c r="E59" s="55">
        <v>0</v>
      </c>
    </row>
    <row r="60" spans="1:5" s="56" customFormat="1" ht="24.95" customHeight="1">
      <c r="A60" s="96">
        <v>310</v>
      </c>
      <c r="B60" s="97" t="s">
        <v>176</v>
      </c>
      <c r="C60" s="65">
        <v>0</v>
      </c>
      <c r="D60" s="65">
        <v>0</v>
      </c>
      <c r="E60" s="65">
        <v>0</v>
      </c>
    </row>
    <row r="61" spans="1:5" s="56" customFormat="1" ht="24.95" customHeight="1">
      <c r="A61" s="98">
        <v>30102</v>
      </c>
      <c r="B61" s="99" t="s">
        <v>177</v>
      </c>
      <c r="C61" s="55">
        <v>0</v>
      </c>
      <c r="D61" s="55">
        <v>0</v>
      </c>
      <c r="E61" s="55">
        <v>0</v>
      </c>
    </row>
    <row r="62" spans="1:5" s="56" customFormat="1" ht="24.95" customHeight="1">
      <c r="A62" s="98">
        <v>30103</v>
      </c>
      <c r="B62" s="99" t="s">
        <v>178</v>
      </c>
      <c r="C62" s="55">
        <v>0</v>
      </c>
      <c r="D62" s="55">
        <v>0</v>
      </c>
      <c r="E62" s="55">
        <v>0</v>
      </c>
    </row>
    <row r="63" spans="1:5" s="56" customFormat="1" ht="24.95" customHeight="1">
      <c r="A63" s="98">
        <v>30107</v>
      </c>
      <c r="B63" s="99" t="s">
        <v>179</v>
      </c>
      <c r="C63" s="55">
        <v>0</v>
      </c>
      <c r="D63" s="55">
        <v>0</v>
      </c>
      <c r="E63" s="55">
        <v>0</v>
      </c>
    </row>
    <row r="64" spans="1:5" s="56" customFormat="1" ht="24.95" customHeight="1">
      <c r="A64" s="98">
        <v>30199</v>
      </c>
      <c r="B64" s="99" t="s">
        <v>180</v>
      </c>
      <c r="C64" s="55">
        <v>0</v>
      </c>
      <c r="D64" s="55">
        <v>0</v>
      </c>
      <c r="E64" s="55">
        <v>0</v>
      </c>
    </row>
  </sheetData>
  <mergeCells count="4">
    <mergeCell ref="A2:E2"/>
    <mergeCell ref="A4:B4"/>
    <mergeCell ref="C4:E4"/>
    <mergeCell ref="A6:B6"/>
  </mergeCells>
  <phoneticPr fontId="20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workbookViewId="0">
      <selection activeCell="A7" sqref="A7:XFD7"/>
    </sheetView>
  </sheetViews>
  <sheetFormatPr defaultColWidth="9" defaultRowHeight="14.25"/>
  <cols>
    <col min="6" max="6" width="9" style="7"/>
    <col min="9" max="9" width="10.375" customWidth="1"/>
    <col min="11" max="11" width="10.375" customWidth="1"/>
    <col min="13" max="13" width="10.375" customWidth="1"/>
    <col min="17" max="21" width="9" style="7"/>
    <col min="22" max="22" width="11.75" style="7" customWidth="1"/>
  </cols>
  <sheetData>
    <row r="1" spans="1:24" ht="23.25" customHeight="1">
      <c r="A1" t="s">
        <v>181</v>
      </c>
    </row>
    <row r="2" spans="1:24" s="1" customFormat="1" ht="30.75" customHeight="1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4" ht="20.25" customHeight="1">
      <c r="W3" t="s">
        <v>3</v>
      </c>
    </row>
    <row r="4" spans="1:24" s="2" customFormat="1" ht="24.95" customHeight="1">
      <c r="A4" s="72" t="s">
        <v>183</v>
      </c>
      <c r="B4" s="72"/>
      <c r="C4" s="72"/>
      <c r="D4" s="72"/>
      <c r="E4" s="72"/>
      <c r="F4" s="72"/>
      <c r="G4" s="72"/>
      <c r="H4" s="72"/>
      <c r="I4" s="72" t="s">
        <v>108</v>
      </c>
      <c r="J4" s="72"/>
      <c r="K4" s="72"/>
      <c r="L4" s="72"/>
      <c r="M4" s="72"/>
      <c r="N4" s="72"/>
      <c r="O4" s="72"/>
      <c r="P4" s="72"/>
      <c r="Q4" s="72" t="s">
        <v>109</v>
      </c>
      <c r="R4" s="72"/>
      <c r="S4" s="72"/>
      <c r="T4" s="72"/>
      <c r="U4" s="72"/>
      <c r="V4" s="72"/>
      <c r="W4" s="72"/>
      <c r="X4" s="72"/>
    </row>
    <row r="5" spans="1:24" s="2" customFormat="1" ht="24.95" customHeight="1">
      <c r="A5" s="72" t="s">
        <v>111</v>
      </c>
      <c r="B5" s="72" t="s">
        <v>184</v>
      </c>
      <c r="C5" s="72" t="s">
        <v>185</v>
      </c>
      <c r="D5" s="72"/>
      <c r="E5" s="72"/>
      <c r="F5" s="80" t="s">
        <v>147</v>
      </c>
      <c r="G5" s="80" t="s">
        <v>145</v>
      </c>
      <c r="H5" s="72" t="s">
        <v>146</v>
      </c>
      <c r="I5" s="72" t="s">
        <v>111</v>
      </c>
      <c r="J5" s="72" t="s">
        <v>184</v>
      </c>
      <c r="K5" s="72" t="s">
        <v>185</v>
      </c>
      <c r="L5" s="72"/>
      <c r="M5" s="72"/>
      <c r="N5" s="80" t="s">
        <v>147</v>
      </c>
      <c r="O5" s="80" t="s">
        <v>145</v>
      </c>
      <c r="P5" s="72" t="s">
        <v>146</v>
      </c>
      <c r="Q5" s="72" t="s">
        <v>111</v>
      </c>
      <c r="R5" s="72" t="s">
        <v>184</v>
      </c>
      <c r="S5" s="72" t="s">
        <v>185</v>
      </c>
      <c r="T5" s="72"/>
      <c r="U5" s="72"/>
      <c r="V5" s="72" t="s">
        <v>147</v>
      </c>
      <c r="W5" s="80" t="s">
        <v>145</v>
      </c>
      <c r="X5" s="72" t="s">
        <v>146</v>
      </c>
    </row>
    <row r="6" spans="1:24" s="2" customFormat="1" ht="51.75" customHeight="1">
      <c r="A6" s="72"/>
      <c r="B6" s="72"/>
      <c r="C6" s="11" t="s">
        <v>9</v>
      </c>
      <c r="D6" s="11" t="s">
        <v>186</v>
      </c>
      <c r="E6" s="11" t="s">
        <v>187</v>
      </c>
      <c r="F6" s="81"/>
      <c r="G6" s="81"/>
      <c r="H6" s="72"/>
      <c r="I6" s="72"/>
      <c r="J6" s="72"/>
      <c r="K6" s="11" t="s">
        <v>9</v>
      </c>
      <c r="L6" s="11" t="s">
        <v>186</v>
      </c>
      <c r="M6" s="11" t="s">
        <v>187</v>
      </c>
      <c r="N6" s="81"/>
      <c r="O6" s="81"/>
      <c r="P6" s="72"/>
      <c r="Q6" s="72"/>
      <c r="R6" s="72"/>
      <c r="S6" s="11" t="s">
        <v>9</v>
      </c>
      <c r="T6" s="11" t="s">
        <v>186</v>
      </c>
      <c r="U6" s="11" t="s">
        <v>187</v>
      </c>
      <c r="V6" s="72"/>
      <c r="W6" s="81"/>
      <c r="X6" s="72"/>
    </row>
    <row r="7" spans="1:24" s="101" customFormat="1" ht="24.95" customHeight="1">
      <c r="A7" s="66">
        <f>B7+C7+F7+G7+H7</f>
        <v>26</v>
      </c>
      <c r="B7" s="66">
        <v>0</v>
      </c>
      <c r="C7" s="66">
        <f>D7+E7</f>
        <v>15</v>
      </c>
      <c r="D7" s="66">
        <v>0</v>
      </c>
      <c r="E7" s="66">
        <v>15</v>
      </c>
      <c r="F7" s="66">
        <v>11</v>
      </c>
      <c r="G7" s="66">
        <v>0</v>
      </c>
      <c r="H7" s="66">
        <v>0</v>
      </c>
      <c r="I7" s="66">
        <f>J7+K7+N7+O7+P7</f>
        <v>14.88</v>
      </c>
      <c r="J7" s="66">
        <v>0</v>
      </c>
      <c r="K7" s="66">
        <f>L7+M7</f>
        <v>11.13</v>
      </c>
      <c r="L7" s="66">
        <v>0</v>
      </c>
      <c r="M7" s="66">
        <v>11.13</v>
      </c>
      <c r="N7" s="66">
        <v>3.75</v>
      </c>
      <c r="O7" s="100">
        <v>0</v>
      </c>
      <c r="P7" s="66">
        <v>0</v>
      </c>
      <c r="Q7" s="66">
        <f>R7+S7+V7+W7+X7</f>
        <v>14</v>
      </c>
      <c r="R7" s="66">
        <v>0</v>
      </c>
      <c r="S7" s="66">
        <f>T7+U7</f>
        <v>3</v>
      </c>
      <c r="T7" s="66">
        <v>0</v>
      </c>
      <c r="U7" s="66">
        <v>3</v>
      </c>
      <c r="V7" s="33">
        <v>11</v>
      </c>
      <c r="W7" s="66">
        <v>0</v>
      </c>
      <c r="X7" s="66">
        <v>0</v>
      </c>
    </row>
  </sheetData>
  <mergeCells count="22">
    <mergeCell ref="A2:X2"/>
    <mergeCell ref="A4:H4"/>
    <mergeCell ref="I4:P4"/>
    <mergeCell ref="Q4:X4"/>
    <mergeCell ref="C5:E5"/>
    <mergeCell ref="K5:M5"/>
    <mergeCell ref="S5:U5"/>
    <mergeCell ref="A5:A6"/>
    <mergeCell ref="B5:B6"/>
    <mergeCell ref="F5:F6"/>
    <mergeCell ref="G5:G6"/>
    <mergeCell ref="H5:H6"/>
    <mergeCell ref="I5:I6"/>
    <mergeCell ref="J5:J6"/>
    <mergeCell ref="N5:N6"/>
    <mergeCell ref="O5:O6"/>
    <mergeCell ref="X5:X6"/>
    <mergeCell ref="P5:P6"/>
    <mergeCell ref="Q5:Q6"/>
    <mergeCell ref="R5:R6"/>
    <mergeCell ref="V5:V6"/>
    <mergeCell ref="W5:W6"/>
  </mergeCells>
  <phoneticPr fontId="20" type="noConversion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D16" sqref="D16"/>
    </sheetView>
  </sheetViews>
  <sheetFormatPr defaultColWidth="9" defaultRowHeight="14.25"/>
  <cols>
    <col min="1" max="8" width="9" style="28"/>
    <col min="9" max="9" width="16" style="28" customWidth="1"/>
    <col min="10" max="10" width="9" style="28"/>
    <col min="11" max="11" width="19.75" style="28" customWidth="1"/>
    <col min="12" max="12" width="15.5" style="28" customWidth="1"/>
    <col min="13" max="16384" width="9" style="28"/>
  </cols>
  <sheetData>
    <row r="1" spans="1:12">
      <c r="A1" s="28" t="s">
        <v>188</v>
      </c>
    </row>
    <row r="2" spans="1:12" s="9" customFormat="1" ht="38.25" customHeight="1">
      <c r="A2" s="71" t="s">
        <v>189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>
      <c r="K3" s="28" t="s">
        <v>3</v>
      </c>
    </row>
    <row r="4" spans="1:12" s="2" customFormat="1" ht="24.95" customHeight="1">
      <c r="A4" s="72" t="s">
        <v>42</v>
      </c>
      <c r="B4" s="72"/>
      <c r="C4" s="72" t="s">
        <v>43</v>
      </c>
      <c r="D4" s="73" t="s">
        <v>112</v>
      </c>
      <c r="E4" s="73"/>
      <c r="F4" s="73"/>
      <c r="G4" s="73"/>
      <c r="H4" s="73"/>
      <c r="I4" s="73"/>
      <c r="J4" s="73"/>
      <c r="K4" s="73"/>
      <c r="L4" s="72" t="s">
        <v>113</v>
      </c>
    </row>
    <row r="5" spans="1:12" s="2" customFormat="1" ht="39.75" customHeight="1">
      <c r="A5" s="11" t="s">
        <v>46</v>
      </c>
      <c r="B5" s="11" t="s">
        <v>47</v>
      </c>
      <c r="C5" s="72"/>
      <c r="D5" s="11" t="s">
        <v>9</v>
      </c>
      <c r="E5" s="11" t="s">
        <v>190</v>
      </c>
      <c r="F5" s="11" t="s">
        <v>191</v>
      </c>
      <c r="G5" s="11" t="s">
        <v>192</v>
      </c>
      <c r="H5" s="11" t="s">
        <v>193</v>
      </c>
      <c r="I5" s="11" t="s">
        <v>194</v>
      </c>
      <c r="J5" s="11" t="s">
        <v>180</v>
      </c>
      <c r="K5" s="11" t="s">
        <v>195</v>
      </c>
      <c r="L5" s="72"/>
    </row>
    <row r="6" spans="1:12" s="2" customFormat="1" ht="24.95" customHeight="1">
      <c r="A6" s="29"/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s="2" customFormat="1" ht="24.95" customHeight="1">
      <c r="A7" s="29"/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s="2" customFormat="1" ht="24.95" customHeight="1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s="2" customFormat="1" ht="24.95" customHeight="1">
      <c r="A9" s="29"/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s="2" customFormat="1" ht="24.95" customHeight="1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s="2" customFormat="1" ht="24.95" customHeight="1">
      <c r="A11" s="29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s="2" customFormat="1">
      <c r="A12" s="32" t="s">
        <v>196</v>
      </c>
    </row>
  </sheetData>
  <mergeCells count="5">
    <mergeCell ref="A2:L2"/>
    <mergeCell ref="A4:B4"/>
    <mergeCell ref="D4:K4"/>
    <mergeCell ref="C4:C5"/>
    <mergeCell ref="L4:L5"/>
  </mergeCells>
  <phoneticPr fontId="2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B10" sqref="B10"/>
    </sheetView>
  </sheetViews>
  <sheetFormatPr defaultColWidth="9" defaultRowHeight="14.25"/>
  <cols>
    <col min="1" max="1" width="37" customWidth="1"/>
    <col min="2" max="2" width="14" style="12" customWidth="1"/>
    <col min="3" max="3" width="35.125" style="13" customWidth="1"/>
    <col min="4" max="4" width="12.875" style="12" customWidth="1"/>
    <col min="5" max="5" width="18.75" style="12" customWidth="1"/>
    <col min="6" max="6" width="25.25" style="7" customWidth="1"/>
  </cols>
  <sheetData>
    <row r="1" spans="1:6" ht="30.75" customHeight="1">
      <c r="A1" t="s">
        <v>197</v>
      </c>
    </row>
    <row r="2" spans="1:6" ht="33.75" customHeight="1">
      <c r="A2" s="71" t="s">
        <v>198</v>
      </c>
      <c r="B2" s="71"/>
      <c r="C2" s="71"/>
      <c r="D2" s="71"/>
      <c r="E2" s="71"/>
      <c r="F2" s="71"/>
    </row>
    <row r="3" spans="1:6" ht="20.25" customHeight="1">
      <c r="F3" s="7" t="s">
        <v>3</v>
      </c>
    </row>
    <row r="4" spans="1:6" s="2" customFormat="1" ht="24.95" customHeight="1">
      <c r="A4" s="82" t="s">
        <v>4</v>
      </c>
      <c r="B4" s="82"/>
      <c r="C4" s="82" t="s">
        <v>5</v>
      </c>
      <c r="D4" s="82"/>
      <c r="E4" s="82"/>
      <c r="F4" s="82"/>
    </row>
    <row r="5" spans="1:6" s="2" customFormat="1" ht="24.95" customHeight="1">
      <c r="A5" s="82" t="s">
        <v>6</v>
      </c>
      <c r="B5" s="83" t="s">
        <v>7</v>
      </c>
      <c r="C5" s="83" t="s">
        <v>8</v>
      </c>
      <c r="D5" s="82" t="s">
        <v>7</v>
      </c>
      <c r="E5" s="82"/>
      <c r="F5" s="82"/>
    </row>
    <row r="6" spans="1:6" s="2" customFormat="1" ht="24.95" customHeight="1">
      <c r="A6" s="82"/>
      <c r="B6" s="83"/>
      <c r="C6" s="83"/>
      <c r="D6" s="15" t="s">
        <v>9</v>
      </c>
      <c r="E6" s="15" t="s">
        <v>10</v>
      </c>
      <c r="F6" s="14" t="s">
        <v>11</v>
      </c>
    </row>
    <row r="7" spans="1:6" s="2" customFormat="1" ht="24.95" customHeight="1">
      <c r="A7" s="16" t="s">
        <v>12</v>
      </c>
      <c r="B7" s="49">
        <f>SUM(B8:B12)</f>
        <v>1232.8599999999999</v>
      </c>
      <c r="C7" s="17" t="s">
        <v>13</v>
      </c>
      <c r="D7" s="49">
        <f>E7+F7</f>
        <v>1232.8599999999999</v>
      </c>
      <c r="E7" s="49">
        <f>SUM(E8:E28)</f>
        <v>1232.8599999999999</v>
      </c>
      <c r="F7" s="49">
        <f>SUM(F8:F28)</f>
        <v>0</v>
      </c>
    </row>
    <row r="8" spans="1:6" s="2" customFormat="1" ht="24.95" customHeight="1">
      <c r="A8" s="18" t="s">
        <v>14</v>
      </c>
      <c r="B8" s="19">
        <v>1232.8599999999999</v>
      </c>
      <c r="C8" s="20" t="s">
        <v>15</v>
      </c>
      <c r="D8" s="19">
        <f>E8+F8</f>
        <v>528.71</v>
      </c>
      <c r="E8" s="19">
        <v>528.71</v>
      </c>
      <c r="F8" s="19">
        <v>0</v>
      </c>
    </row>
    <row r="9" spans="1:6" s="2" customFormat="1" ht="24.95" customHeight="1">
      <c r="A9" s="18" t="s">
        <v>16</v>
      </c>
      <c r="B9" s="19">
        <v>0</v>
      </c>
      <c r="C9" s="20" t="s">
        <v>17</v>
      </c>
      <c r="D9" s="19">
        <v>0</v>
      </c>
      <c r="E9" s="19">
        <v>0</v>
      </c>
      <c r="F9" s="19">
        <v>0</v>
      </c>
    </row>
    <row r="10" spans="1:6" s="2" customFormat="1" ht="24.95" customHeight="1">
      <c r="A10" s="18" t="s">
        <v>199</v>
      </c>
      <c r="B10" s="19">
        <v>0</v>
      </c>
      <c r="C10" s="20" t="s">
        <v>18</v>
      </c>
      <c r="D10" s="19">
        <v>0</v>
      </c>
      <c r="E10" s="19">
        <v>0</v>
      </c>
      <c r="F10" s="19">
        <v>0</v>
      </c>
    </row>
    <row r="11" spans="1:6" s="2" customFormat="1" ht="24.95" customHeight="1">
      <c r="A11" s="18" t="s">
        <v>200</v>
      </c>
      <c r="B11" s="19">
        <v>0</v>
      </c>
      <c r="C11" s="20" t="s">
        <v>19</v>
      </c>
      <c r="D11" s="19">
        <f t="shared" ref="D11:D25" si="0">E11+F11</f>
        <v>6</v>
      </c>
      <c r="E11" s="19">
        <v>6</v>
      </c>
      <c r="F11" s="19">
        <v>0</v>
      </c>
    </row>
    <row r="12" spans="1:6" s="2" customFormat="1" ht="24.95" customHeight="1">
      <c r="A12" s="18" t="s">
        <v>201</v>
      </c>
      <c r="B12" s="19">
        <v>0</v>
      </c>
      <c r="C12" s="20" t="s">
        <v>20</v>
      </c>
      <c r="D12" s="19">
        <v>0</v>
      </c>
      <c r="E12" s="19">
        <v>0</v>
      </c>
      <c r="F12" s="19">
        <v>0</v>
      </c>
    </row>
    <row r="13" spans="1:6" s="2" customFormat="1" ht="24.95" customHeight="1">
      <c r="A13" s="18"/>
      <c r="B13" s="19"/>
      <c r="C13" s="20" t="s">
        <v>21</v>
      </c>
      <c r="D13" s="19">
        <v>0</v>
      </c>
      <c r="E13" s="19">
        <v>0</v>
      </c>
      <c r="F13" s="19">
        <v>0</v>
      </c>
    </row>
    <row r="14" spans="1:6" s="2" customFormat="1" ht="24.95" customHeight="1">
      <c r="A14" s="18"/>
      <c r="B14" s="19"/>
      <c r="C14" s="20" t="s">
        <v>22</v>
      </c>
      <c r="D14" s="19">
        <f t="shared" si="0"/>
        <v>10</v>
      </c>
      <c r="E14" s="19">
        <v>10</v>
      </c>
      <c r="F14" s="19">
        <v>0</v>
      </c>
    </row>
    <row r="15" spans="1:6" s="2" customFormat="1" ht="24.95" customHeight="1">
      <c r="A15" s="18"/>
      <c r="B15" s="19"/>
      <c r="C15" s="20" t="s">
        <v>23</v>
      </c>
      <c r="D15" s="19">
        <f t="shared" si="0"/>
        <v>114.6</v>
      </c>
      <c r="E15" s="19">
        <v>114.6</v>
      </c>
      <c r="F15" s="19">
        <v>0</v>
      </c>
    </row>
    <row r="16" spans="1:6" s="2" customFormat="1" ht="24.95" customHeight="1">
      <c r="A16" s="18"/>
      <c r="B16" s="19"/>
      <c r="C16" s="20" t="s">
        <v>24</v>
      </c>
      <c r="D16" s="19">
        <f t="shared" si="0"/>
        <v>42.34</v>
      </c>
      <c r="E16" s="19">
        <v>42.34</v>
      </c>
      <c r="F16" s="19">
        <v>0</v>
      </c>
    </row>
    <row r="17" spans="1:6" s="2" customFormat="1" ht="24.95" customHeight="1">
      <c r="A17" s="18"/>
      <c r="B17" s="19"/>
      <c r="C17" s="20" t="s">
        <v>25</v>
      </c>
      <c r="D17" s="19">
        <f t="shared" si="0"/>
        <v>11.12</v>
      </c>
      <c r="E17" s="19">
        <v>11.12</v>
      </c>
      <c r="F17" s="19">
        <v>0</v>
      </c>
    </row>
    <row r="18" spans="1:6" s="2" customFormat="1" ht="24.95" customHeight="1">
      <c r="A18" s="18"/>
      <c r="B18" s="19"/>
      <c r="C18" s="20" t="s">
        <v>26</v>
      </c>
      <c r="D18" s="19">
        <f t="shared" si="0"/>
        <v>8</v>
      </c>
      <c r="E18" s="19">
        <v>8</v>
      </c>
      <c r="F18" s="19">
        <v>0</v>
      </c>
    </row>
    <row r="19" spans="1:6" s="2" customFormat="1" ht="24.95" customHeight="1">
      <c r="A19" s="18"/>
      <c r="B19" s="19"/>
      <c r="C19" s="20" t="s">
        <v>27</v>
      </c>
      <c r="D19" s="19">
        <f t="shared" si="0"/>
        <v>491.45</v>
      </c>
      <c r="E19" s="19">
        <v>491.45</v>
      </c>
      <c r="F19" s="19">
        <v>0</v>
      </c>
    </row>
    <row r="20" spans="1:6" s="2" customFormat="1" ht="24.95" customHeight="1">
      <c r="A20" s="18"/>
      <c r="B20" s="19"/>
      <c r="C20" s="20" t="s">
        <v>28</v>
      </c>
      <c r="D20" s="19">
        <v>0</v>
      </c>
      <c r="E20" s="19">
        <v>0</v>
      </c>
      <c r="F20" s="19">
        <v>0</v>
      </c>
    </row>
    <row r="21" spans="1:6" s="2" customFormat="1" ht="24.95" customHeight="1">
      <c r="A21" s="18"/>
      <c r="B21" s="19"/>
      <c r="C21" s="20" t="s">
        <v>29</v>
      </c>
      <c r="D21" s="19">
        <v>0</v>
      </c>
      <c r="E21" s="19">
        <v>0</v>
      </c>
      <c r="F21" s="19">
        <v>0</v>
      </c>
    </row>
    <row r="22" spans="1:6" s="2" customFormat="1" ht="24.95" customHeight="1">
      <c r="A22" s="18"/>
      <c r="B22" s="19"/>
      <c r="C22" s="20" t="s">
        <v>30</v>
      </c>
      <c r="D22" s="19">
        <v>0</v>
      </c>
      <c r="E22" s="19">
        <v>0</v>
      </c>
      <c r="F22" s="19">
        <v>0</v>
      </c>
    </row>
    <row r="23" spans="1:6" s="2" customFormat="1" ht="24.95" customHeight="1">
      <c r="A23" s="18"/>
      <c r="B23" s="19"/>
      <c r="C23" s="20" t="s">
        <v>31</v>
      </c>
      <c r="D23" s="19">
        <v>0</v>
      </c>
      <c r="E23" s="19">
        <v>0</v>
      </c>
      <c r="F23" s="19">
        <v>0</v>
      </c>
    </row>
    <row r="24" spans="1:6" s="2" customFormat="1" ht="24.95" customHeight="1">
      <c r="A24" s="18"/>
      <c r="B24" s="19"/>
      <c r="C24" s="20" t="s">
        <v>32</v>
      </c>
      <c r="D24" s="19">
        <v>0</v>
      </c>
      <c r="E24" s="19">
        <v>0</v>
      </c>
      <c r="F24" s="19">
        <v>0</v>
      </c>
    </row>
    <row r="25" spans="1:6" s="2" customFormat="1" ht="24.95" customHeight="1">
      <c r="A25" s="18"/>
      <c r="B25" s="19"/>
      <c r="C25" s="20" t="s">
        <v>33</v>
      </c>
      <c r="D25" s="19">
        <f t="shared" si="0"/>
        <v>20.64</v>
      </c>
      <c r="E25" s="19">
        <v>20.64</v>
      </c>
      <c r="F25" s="19">
        <v>0</v>
      </c>
    </row>
    <row r="26" spans="1:6" s="2" customFormat="1" ht="24.95" customHeight="1">
      <c r="A26" s="18"/>
      <c r="B26" s="19"/>
      <c r="C26" s="20" t="s">
        <v>34</v>
      </c>
      <c r="D26" s="19">
        <v>0</v>
      </c>
      <c r="E26" s="19">
        <v>0</v>
      </c>
      <c r="F26" s="19">
        <v>0</v>
      </c>
    </row>
    <row r="27" spans="1:6" s="2" customFormat="1" ht="24.95" customHeight="1">
      <c r="A27" s="18"/>
      <c r="B27" s="19"/>
      <c r="C27" s="20" t="s">
        <v>35</v>
      </c>
      <c r="D27" s="19">
        <v>0</v>
      </c>
      <c r="E27" s="19">
        <v>0</v>
      </c>
      <c r="F27" s="19">
        <v>0</v>
      </c>
    </row>
    <row r="28" spans="1:6" s="2" customFormat="1" ht="24.95" customHeight="1">
      <c r="A28" s="22" t="s">
        <v>36</v>
      </c>
      <c r="B28" s="50">
        <v>0</v>
      </c>
      <c r="C28" s="23"/>
      <c r="D28" s="19"/>
      <c r="E28" s="19"/>
      <c r="F28" s="21"/>
    </row>
    <row r="29" spans="1:6" s="2" customFormat="1" ht="24.95" customHeight="1">
      <c r="A29" s="24" t="s">
        <v>202</v>
      </c>
      <c r="B29" s="19">
        <v>0</v>
      </c>
      <c r="C29" s="23" t="s">
        <v>203</v>
      </c>
      <c r="D29" s="50">
        <v>0</v>
      </c>
      <c r="E29" s="50">
        <v>0</v>
      </c>
      <c r="F29" s="50">
        <v>0</v>
      </c>
    </row>
    <row r="30" spans="1:6" s="2" customFormat="1" ht="24.95" customHeight="1">
      <c r="A30" s="25" t="s">
        <v>204</v>
      </c>
      <c r="B30" s="19">
        <v>0</v>
      </c>
      <c r="C30" s="26" t="s">
        <v>205</v>
      </c>
      <c r="D30" s="19">
        <v>0</v>
      </c>
      <c r="E30" s="19">
        <v>0</v>
      </c>
      <c r="F30" s="19">
        <v>0</v>
      </c>
    </row>
    <row r="31" spans="1:6" s="2" customFormat="1" ht="24.95" customHeight="1">
      <c r="A31" s="27"/>
      <c r="B31" s="19"/>
      <c r="C31" s="26" t="s">
        <v>206</v>
      </c>
      <c r="D31" s="19">
        <v>0</v>
      </c>
      <c r="E31" s="19">
        <v>0</v>
      </c>
      <c r="F31" s="19">
        <v>0</v>
      </c>
    </row>
    <row r="32" spans="1:6" s="2" customFormat="1" ht="24.95" customHeight="1">
      <c r="A32" s="14" t="s">
        <v>38</v>
      </c>
      <c r="B32" s="50">
        <f>B7+B28</f>
        <v>1232.8599999999999</v>
      </c>
      <c r="C32" s="53" t="s">
        <v>39</v>
      </c>
      <c r="D32" s="15">
        <f>D7+D29</f>
        <v>1232.8599999999999</v>
      </c>
      <c r="E32" s="50">
        <f>E7+E29</f>
        <v>1232.8599999999999</v>
      </c>
      <c r="F32" s="50">
        <v>0</v>
      </c>
    </row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</sheetData>
  <mergeCells count="7">
    <mergeCell ref="A2:F2"/>
    <mergeCell ref="A4:B4"/>
    <mergeCell ref="C4:F4"/>
    <mergeCell ref="D5:F5"/>
    <mergeCell ref="A5:A6"/>
    <mergeCell ref="B5:B6"/>
    <mergeCell ref="C5:C6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25" workbookViewId="0">
      <selection activeCell="H7" sqref="H7"/>
    </sheetView>
  </sheetViews>
  <sheetFormatPr defaultColWidth="9" defaultRowHeight="14.25"/>
  <cols>
    <col min="2" max="2" width="38.75" customWidth="1"/>
    <col min="3" max="3" width="11.5" style="102" customWidth="1"/>
    <col min="4" max="4" width="9" style="102"/>
    <col min="5" max="5" width="11.5" style="102" customWidth="1"/>
    <col min="6" max="6" width="12" style="102" customWidth="1"/>
    <col min="7" max="7" width="11.875" style="57" customWidth="1"/>
    <col min="8" max="9" width="9" style="57"/>
    <col min="10" max="10" width="12.375" style="57" customWidth="1"/>
    <col min="11" max="13" width="9" style="57"/>
    <col min="14" max="14" width="12.75" style="57" customWidth="1"/>
  </cols>
  <sheetData>
    <row r="1" spans="1:15">
      <c r="A1" t="s">
        <v>207</v>
      </c>
    </row>
    <row r="2" spans="1:15" s="9" customFormat="1" ht="28.5" customHeight="1">
      <c r="A2" s="71" t="s">
        <v>208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2" customFormat="1" ht="23.25" customHeight="1">
      <c r="C3" s="103"/>
      <c r="D3" s="103"/>
      <c r="E3" s="103"/>
      <c r="F3" s="103"/>
      <c r="G3" s="56"/>
      <c r="H3" s="56"/>
      <c r="I3" s="56"/>
      <c r="J3" s="56"/>
      <c r="K3" s="56"/>
      <c r="L3" s="104" t="s">
        <v>3</v>
      </c>
      <c r="M3" s="104"/>
      <c r="N3" s="104"/>
    </row>
    <row r="4" spans="1:15" s="2" customFormat="1">
      <c r="C4" s="103"/>
      <c r="D4" s="103"/>
      <c r="E4" s="103"/>
      <c r="F4" s="103"/>
      <c r="G4" s="56"/>
      <c r="H4" s="56"/>
      <c r="I4" s="56"/>
      <c r="J4" s="56"/>
      <c r="K4" s="56"/>
      <c r="L4" s="56"/>
      <c r="M4" s="56"/>
      <c r="N4" s="56"/>
    </row>
    <row r="5" spans="1:15" s="2" customFormat="1" ht="24.95" customHeight="1">
      <c r="A5" s="72" t="s">
        <v>42</v>
      </c>
      <c r="B5" s="72"/>
      <c r="C5" s="105" t="s">
        <v>111</v>
      </c>
      <c r="D5" s="105" t="s">
        <v>209</v>
      </c>
      <c r="E5" s="106" t="s">
        <v>210</v>
      </c>
      <c r="F5" s="106"/>
      <c r="G5" s="106"/>
      <c r="H5" s="106" t="s">
        <v>211</v>
      </c>
      <c r="I5" s="106" t="s">
        <v>212</v>
      </c>
      <c r="J5" s="106"/>
      <c r="K5" s="106" t="s">
        <v>213</v>
      </c>
      <c r="L5" s="106" t="s">
        <v>214</v>
      </c>
      <c r="M5" s="106" t="s">
        <v>215</v>
      </c>
      <c r="N5" s="106" t="s">
        <v>216</v>
      </c>
    </row>
    <row r="6" spans="1:15" s="2" customFormat="1" ht="50.25" customHeight="1">
      <c r="A6" s="11" t="s">
        <v>46</v>
      </c>
      <c r="B6" s="11" t="s">
        <v>47</v>
      </c>
      <c r="C6" s="105"/>
      <c r="D6" s="105"/>
      <c r="E6" s="46" t="s">
        <v>9</v>
      </c>
      <c r="F6" s="46" t="s">
        <v>217</v>
      </c>
      <c r="G6" s="107" t="s">
        <v>218</v>
      </c>
      <c r="H6" s="106"/>
      <c r="I6" s="108" t="s">
        <v>219</v>
      </c>
      <c r="J6" s="108" t="s">
        <v>220</v>
      </c>
      <c r="K6" s="106"/>
      <c r="L6" s="106"/>
      <c r="M6" s="106"/>
      <c r="N6" s="106"/>
    </row>
    <row r="7" spans="1:15" s="56" customFormat="1" ht="24.95" customHeight="1">
      <c r="A7" s="59" t="s">
        <v>51</v>
      </c>
      <c r="B7" s="59" t="s">
        <v>52</v>
      </c>
      <c r="C7" s="55">
        <f>D7+E7+H7+I7+K7+L7+M7+N7</f>
        <v>60.77</v>
      </c>
      <c r="D7" s="55">
        <v>0</v>
      </c>
      <c r="E7" s="55">
        <f>F7+G7</f>
        <v>60.77</v>
      </c>
      <c r="F7" s="55">
        <v>60.77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</row>
    <row r="8" spans="1:15" s="56" customFormat="1" ht="24.95" customHeight="1">
      <c r="A8" s="59" t="s">
        <v>53</v>
      </c>
      <c r="B8" s="59" t="s">
        <v>54</v>
      </c>
      <c r="C8" s="55">
        <f t="shared" ref="C8:C34" si="0">D8+E8+H8+I8+K8+L8+M8+N8</f>
        <v>3</v>
      </c>
      <c r="D8" s="55">
        <v>0</v>
      </c>
      <c r="E8" s="55">
        <f t="shared" ref="E8:E34" si="1">F8+G8</f>
        <v>3</v>
      </c>
      <c r="F8" s="55">
        <v>3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</row>
    <row r="9" spans="1:15" s="56" customFormat="1" ht="24.95" customHeight="1">
      <c r="A9" s="59" t="s">
        <v>55</v>
      </c>
      <c r="B9" s="59" t="s">
        <v>52</v>
      </c>
      <c r="C9" s="55">
        <f t="shared" si="0"/>
        <v>391.29</v>
      </c>
      <c r="D9" s="55">
        <v>0</v>
      </c>
      <c r="E9" s="55">
        <f t="shared" si="1"/>
        <v>391.29</v>
      </c>
      <c r="F9" s="55">
        <v>391.29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67">
        <v>0</v>
      </c>
    </row>
    <row r="10" spans="1:15" s="56" customFormat="1" ht="24.95" customHeight="1">
      <c r="A10" s="59" t="s">
        <v>56</v>
      </c>
      <c r="B10" s="59" t="s">
        <v>57</v>
      </c>
      <c r="C10" s="55">
        <f t="shared" si="0"/>
        <v>8.9</v>
      </c>
      <c r="D10" s="55">
        <v>0</v>
      </c>
      <c r="E10" s="55">
        <f t="shared" si="1"/>
        <v>8.9</v>
      </c>
      <c r="F10" s="55">
        <v>8.9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67">
        <v>0</v>
      </c>
    </row>
    <row r="11" spans="1:15" s="56" customFormat="1" ht="24.95" customHeight="1">
      <c r="A11" s="59" t="s">
        <v>58</v>
      </c>
      <c r="B11" s="59" t="s">
        <v>59</v>
      </c>
      <c r="C11" s="55">
        <f t="shared" si="0"/>
        <v>64.760000000000005</v>
      </c>
      <c r="D11" s="55">
        <v>0</v>
      </c>
      <c r="E11" s="55">
        <f t="shared" si="1"/>
        <v>64.760000000000005</v>
      </c>
      <c r="F11" s="55">
        <v>64.760000000000005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67">
        <v>0</v>
      </c>
    </row>
    <row r="12" spans="1:15" s="56" customFormat="1" ht="24.95" customHeight="1">
      <c r="A12" s="59" t="s">
        <v>60</v>
      </c>
      <c r="B12" s="59" t="s">
        <v>61</v>
      </c>
      <c r="C12" s="55">
        <f t="shared" si="0"/>
        <v>1</v>
      </c>
      <c r="D12" s="55">
        <v>0</v>
      </c>
      <c r="E12" s="55">
        <f t="shared" si="1"/>
        <v>1</v>
      </c>
      <c r="F12" s="55">
        <v>1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67">
        <v>0</v>
      </c>
    </row>
    <row r="13" spans="1:15" s="56" customFormat="1" ht="24.95" customHeight="1">
      <c r="A13" s="68" t="s">
        <v>62</v>
      </c>
      <c r="B13" s="68" t="s">
        <v>63</v>
      </c>
      <c r="C13" s="55">
        <f t="shared" si="0"/>
        <v>5</v>
      </c>
      <c r="D13" s="55">
        <v>0</v>
      </c>
      <c r="E13" s="55">
        <f t="shared" si="1"/>
        <v>5</v>
      </c>
      <c r="F13" s="55">
        <v>5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67">
        <v>0</v>
      </c>
      <c r="O13" s="69"/>
    </row>
    <row r="14" spans="1:15" s="56" customFormat="1" ht="24.95" customHeight="1">
      <c r="A14" s="54" t="s">
        <v>64</v>
      </c>
      <c r="B14" s="54" t="s">
        <v>65</v>
      </c>
      <c r="C14" s="55">
        <f t="shared" si="0"/>
        <v>10</v>
      </c>
      <c r="D14" s="55">
        <v>0</v>
      </c>
      <c r="E14" s="55">
        <f t="shared" si="1"/>
        <v>10</v>
      </c>
      <c r="F14" s="55">
        <v>10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67">
        <v>0</v>
      </c>
      <c r="O14" s="69"/>
    </row>
    <row r="15" spans="1:15" s="57" customFormat="1" ht="24.95" customHeight="1">
      <c r="A15" s="54" t="s">
        <v>66</v>
      </c>
      <c r="B15" s="54" t="s">
        <v>67</v>
      </c>
      <c r="C15" s="55">
        <f t="shared" si="0"/>
        <v>11.12</v>
      </c>
      <c r="D15" s="55">
        <v>0</v>
      </c>
      <c r="E15" s="55">
        <f t="shared" si="1"/>
        <v>11.12</v>
      </c>
      <c r="F15" s="55">
        <v>11.12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67">
        <v>0</v>
      </c>
      <c r="O15" s="70"/>
    </row>
    <row r="16" spans="1:15" s="57" customFormat="1" ht="24.95" customHeight="1">
      <c r="A16" s="54" t="s">
        <v>68</v>
      </c>
      <c r="B16" s="54" t="s">
        <v>69</v>
      </c>
      <c r="C16" s="55">
        <f t="shared" si="0"/>
        <v>4</v>
      </c>
      <c r="D16" s="55">
        <v>0</v>
      </c>
      <c r="E16" s="55">
        <f t="shared" si="1"/>
        <v>4</v>
      </c>
      <c r="F16" s="55">
        <v>4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67">
        <v>0</v>
      </c>
      <c r="O16" s="70"/>
    </row>
    <row r="17" spans="1:15" s="57" customFormat="1" ht="24.95" customHeight="1">
      <c r="A17" s="54" t="s">
        <v>70</v>
      </c>
      <c r="B17" s="54" t="s">
        <v>71</v>
      </c>
      <c r="C17" s="55">
        <f t="shared" si="0"/>
        <v>12.47</v>
      </c>
      <c r="D17" s="55">
        <v>0</v>
      </c>
      <c r="E17" s="55">
        <f t="shared" si="1"/>
        <v>12.47</v>
      </c>
      <c r="F17" s="55">
        <v>12.47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67">
        <v>0</v>
      </c>
      <c r="O17" s="70"/>
    </row>
    <row r="18" spans="1:15" s="57" customFormat="1" ht="24.95" customHeight="1">
      <c r="A18" s="54" t="s">
        <v>72</v>
      </c>
      <c r="B18" s="54" t="s">
        <v>73</v>
      </c>
      <c r="C18" s="55">
        <f t="shared" si="0"/>
        <v>44.98</v>
      </c>
      <c r="D18" s="55">
        <v>0</v>
      </c>
      <c r="E18" s="55">
        <f t="shared" si="1"/>
        <v>44.98</v>
      </c>
      <c r="F18" s="55">
        <v>44.98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67">
        <v>0</v>
      </c>
      <c r="O18" s="70"/>
    </row>
    <row r="19" spans="1:15" s="57" customFormat="1" ht="24.95" customHeight="1">
      <c r="A19" s="54" t="s">
        <v>74</v>
      </c>
      <c r="B19" s="54" t="s">
        <v>75</v>
      </c>
      <c r="C19" s="55">
        <f t="shared" si="0"/>
        <v>17.989999999999998</v>
      </c>
      <c r="D19" s="55">
        <v>0</v>
      </c>
      <c r="E19" s="55">
        <f t="shared" si="1"/>
        <v>17.989999999999998</v>
      </c>
      <c r="F19" s="55">
        <v>17.989999999999998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67">
        <v>0</v>
      </c>
      <c r="O19" s="70"/>
    </row>
    <row r="20" spans="1:15" s="57" customFormat="1" ht="24.95" customHeight="1">
      <c r="A20" s="54" t="s">
        <v>76</v>
      </c>
      <c r="B20" s="54" t="s">
        <v>77</v>
      </c>
      <c r="C20" s="55">
        <f t="shared" si="0"/>
        <v>10.16</v>
      </c>
      <c r="D20" s="55">
        <v>0</v>
      </c>
      <c r="E20" s="55">
        <f t="shared" si="1"/>
        <v>10.16</v>
      </c>
      <c r="F20" s="55">
        <v>10.16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67">
        <v>0</v>
      </c>
      <c r="O20" s="70"/>
    </row>
    <row r="21" spans="1:15" s="57" customFormat="1" ht="24.95" customHeight="1">
      <c r="A21" s="54" t="s">
        <v>78</v>
      </c>
      <c r="B21" s="54" t="s">
        <v>79</v>
      </c>
      <c r="C21" s="55">
        <f t="shared" si="0"/>
        <v>12.48</v>
      </c>
      <c r="D21" s="55">
        <v>0</v>
      </c>
      <c r="E21" s="55">
        <f t="shared" si="1"/>
        <v>12.48</v>
      </c>
      <c r="F21" s="55">
        <v>12.48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67">
        <v>0</v>
      </c>
      <c r="O21" s="70"/>
    </row>
    <row r="22" spans="1:15" s="57" customFormat="1" ht="24.95" customHeight="1">
      <c r="A22" s="54" t="s">
        <v>80</v>
      </c>
      <c r="B22" s="54" t="s">
        <v>81</v>
      </c>
      <c r="C22" s="55">
        <f t="shared" si="0"/>
        <v>1.4</v>
      </c>
      <c r="D22" s="55">
        <v>0</v>
      </c>
      <c r="E22" s="55">
        <f t="shared" si="1"/>
        <v>1.4</v>
      </c>
      <c r="F22" s="55">
        <v>1.4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67">
        <v>0</v>
      </c>
      <c r="O22" s="70"/>
    </row>
    <row r="23" spans="1:15" s="57" customFormat="1" ht="24.95" customHeight="1">
      <c r="A23" s="54" t="s">
        <v>82</v>
      </c>
      <c r="B23" s="54" t="s">
        <v>83</v>
      </c>
      <c r="C23" s="55">
        <f t="shared" si="0"/>
        <v>10.56</v>
      </c>
      <c r="D23" s="55">
        <v>0</v>
      </c>
      <c r="E23" s="55">
        <f t="shared" si="1"/>
        <v>10.56</v>
      </c>
      <c r="F23" s="55">
        <v>10.56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67">
        <v>0</v>
      </c>
      <c r="O23" s="70"/>
    </row>
    <row r="24" spans="1:15" s="57" customFormat="1" ht="24.95" customHeight="1">
      <c r="A24" s="54" t="s">
        <v>84</v>
      </c>
      <c r="B24" s="54" t="s">
        <v>85</v>
      </c>
      <c r="C24" s="55">
        <f t="shared" si="0"/>
        <v>17.989999999999998</v>
      </c>
      <c r="D24" s="55">
        <v>0</v>
      </c>
      <c r="E24" s="55">
        <f t="shared" si="1"/>
        <v>17.989999999999998</v>
      </c>
      <c r="F24" s="55">
        <v>17.989999999999998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67">
        <v>0</v>
      </c>
      <c r="O24" s="70"/>
    </row>
    <row r="25" spans="1:15" s="57" customFormat="1" ht="24.95" customHeight="1">
      <c r="A25" s="54" t="s">
        <v>86</v>
      </c>
      <c r="B25" s="54" t="s">
        <v>87</v>
      </c>
      <c r="C25" s="55">
        <f t="shared" si="0"/>
        <v>13.78</v>
      </c>
      <c r="D25" s="55">
        <v>0</v>
      </c>
      <c r="E25" s="55">
        <f t="shared" si="1"/>
        <v>13.78</v>
      </c>
      <c r="F25" s="55">
        <v>13.78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67">
        <v>0</v>
      </c>
      <c r="O25" s="70"/>
    </row>
    <row r="26" spans="1:15" s="57" customFormat="1" ht="24.95" customHeight="1">
      <c r="A26" s="54" t="s">
        <v>88</v>
      </c>
      <c r="B26" s="54" t="s">
        <v>89</v>
      </c>
      <c r="C26" s="55">
        <f t="shared" si="0"/>
        <v>11.12</v>
      </c>
      <c r="D26" s="55">
        <v>0</v>
      </c>
      <c r="E26" s="55">
        <f t="shared" si="1"/>
        <v>11.12</v>
      </c>
      <c r="F26" s="55">
        <v>11.12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67">
        <v>0</v>
      </c>
      <c r="O26" s="70"/>
    </row>
    <row r="27" spans="1:15" s="57" customFormat="1" ht="24.95" customHeight="1">
      <c r="A27" s="54" t="s">
        <v>90</v>
      </c>
      <c r="B27" s="54" t="s">
        <v>91</v>
      </c>
      <c r="C27" s="55">
        <f t="shared" si="0"/>
        <v>8</v>
      </c>
      <c r="D27" s="55">
        <v>0</v>
      </c>
      <c r="E27" s="55">
        <f t="shared" si="1"/>
        <v>8</v>
      </c>
      <c r="F27" s="55">
        <v>8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67">
        <v>0</v>
      </c>
      <c r="O27" s="70"/>
    </row>
    <row r="28" spans="1:15" s="57" customFormat="1" ht="24.95" customHeight="1">
      <c r="A28" s="54" t="s">
        <v>92</v>
      </c>
      <c r="B28" s="54" t="s">
        <v>93</v>
      </c>
      <c r="C28" s="55">
        <f t="shared" si="0"/>
        <v>47</v>
      </c>
      <c r="D28" s="55">
        <v>0</v>
      </c>
      <c r="E28" s="55">
        <f t="shared" si="1"/>
        <v>47</v>
      </c>
      <c r="F28" s="55">
        <v>47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67">
        <v>0</v>
      </c>
      <c r="O28" s="70"/>
    </row>
    <row r="29" spans="1:15" s="57" customFormat="1" ht="24.95" customHeight="1">
      <c r="A29" s="54" t="s">
        <v>94</v>
      </c>
      <c r="B29" s="54" t="s">
        <v>95</v>
      </c>
      <c r="C29" s="55">
        <f t="shared" si="0"/>
        <v>175.64</v>
      </c>
      <c r="D29" s="55">
        <v>0</v>
      </c>
      <c r="E29" s="55">
        <f t="shared" si="1"/>
        <v>175.64</v>
      </c>
      <c r="F29" s="55">
        <v>175.64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67">
        <v>0</v>
      </c>
      <c r="O29" s="70"/>
    </row>
    <row r="30" spans="1:15" s="57" customFormat="1" ht="24.95" customHeight="1">
      <c r="A30" s="54" t="s">
        <v>96</v>
      </c>
      <c r="B30" s="54" t="s">
        <v>97</v>
      </c>
      <c r="C30" s="55">
        <f t="shared" si="0"/>
        <v>30</v>
      </c>
      <c r="D30" s="55">
        <v>0</v>
      </c>
      <c r="E30" s="55">
        <f t="shared" si="1"/>
        <v>30</v>
      </c>
      <c r="F30" s="55">
        <v>30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67">
        <v>0</v>
      </c>
      <c r="O30" s="70"/>
    </row>
    <row r="31" spans="1:15" s="57" customFormat="1" ht="24.95" customHeight="1">
      <c r="A31" s="54" t="s">
        <v>98</v>
      </c>
      <c r="B31" s="54" t="s">
        <v>99</v>
      </c>
      <c r="C31" s="55">
        <f t="shared" si="0"/>
        <v>50</v>
      </c>
      <c r="D31" s="55">
        <v>0</v>
      </c>
      <c r="E31" s="55">
        <f t="shared" si="1"/>
        <v>50</v>
      </c>
      <c r="F31" s="55">
        <v>50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67">
        <v>0</v>
      </c>
      <c r="O31" s="70"/>
    </row>
    <row r="32" spans="1:15" s="57" customFormat="1" ht="24.95" customHeight="1">
      <c r="A32" s="54" t="s">
        <v>100</v>
      </c>
      <c r="B32" s="54" t="s">
        <v>101</v>
      </c>
      <c r="C32" s="55">
        <f t="shared" si="0"/>
        <v>177.69</v>
      </c>
      <c r="D32" s="55">
        <v>0</v>
      </c>
      <c r="E32" s="55">
        <f t="shared" si="1"/>
        <v>177.69</v>
      </c>
      <c r="F32" s="55">
        <v>177.69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67">
        <v>0</v>
      </c>
      <c r="O32" s="70"/>
    </row>
    <row r="33" spans="1:15" s="57" customFormat="1" ht="24.95" customHeight="1">
      <c r="A33" s="54" t="s">
        <v>102</v>
      </c>
      <c r="B33" s="54" t="s">
        <v>103</v>
      </c>
      <c r="C33" s="55">
        <f t="shared" si="0"/>
        <v>11.12</v>
      </c>
      <c r="D33" s="55">
        <v>0</v>
      </c>
      <c r="E33" s="55">
        <f t="shared" si="1"/>
        <v>11.12</v>
      </c>
      <c r="F33" s="55">
        <v>11.12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67">
        <v>0</v>
      </c>
      <c r="O33" s="70"/>
    </row>
    <row r="34" spans="1:15" s="57" customFormat="1" ht="24.95" customHeight="1">
      <c r="A34" s="54" t="s">
        <v>104</v>
      </c>
      <c r="B34" s="54" t="s">
        <v>105</v>
      </c>
      <c r="C34" s="55">
        <f t="shared" si="0"/>
        <v>20.64</v>
      </c>
      <c r="D34" s="55">
        <v>0</v>
      </c>
      <c r="E34" s="55">
        <f t="shared" si="1"/>
        <v>20.64</v>
      </c>
      <c r="F34" s="55">
        <v>20.64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67">
        <v>0</v>
      </c>
      <c r="O34" s="70"/>
    </row>
  </sheetData>
  <mergeCells count="12">
    <mergeCell ref="A2:N2"/>
    <mergeCell ref="L3:N3"/>
    <mergeCell ref="A5:B5"/>
    <mergeCell ref="E5:G5"/>
    <mergeCell ref="I5:J5"/>
    <mergeCell ref="C5:C6"/>
    <mergeCell ref="D5:D6"/>
    <mergeCell ref="H5:H6"/>
    <mergeCell ref="K5:K6"/>
    <mergeCell ref="L5:L6"/>
    <mergeCell ref="M5:M6"/>
    <mergeCell ref="N5:N6"/>
  </mergeCells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首页</vt:lpstr>
      <vt:lpstr>1.财政拨款收支预算总表</vt:lpstr>
      <vt:lpstr>2.财政拨款支出预算总表</vt:lpstr>
      <vt:lpstr>3.一般公共预算支出表</vt:lpstr>
      <vt:lpstr>4.一般公共预算基本支出表</vt:lpstr>
      <vt:lpstr>5.一般公共预算“三公”经费、会议费、培训费支出预算表</vt:lpstr>
      <vt:lpstr>6.政府性基金预算支出表</vt:lpstr>
      <vt:lpstr>7.部门收支预算总表</vt:lpstr>
      <vt:lpstr>8.部门收入总表</vt:lpstr>
      <vt:lpstr>9.部门支出总表</vt:lpstr>
      <vt:lpstr>10.政府采购预算表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kjh</dc:creator>
  <cp:lastModifiedBy>赵惠玲</cp:lastModifiedBy>
  <cp:revision>1</cp:revision>
  <cp:lastPrinted>2019-03-26T01:36:00Z</cp:lastPrinted>
  <dcterms:created xsi:type="dcterms:W3CDTF">2018-01-18T05:24:00Z</dcterms:created>
  <dcterms:modified xsi:type="dcterms:W3CDTF">2019-04-04T11:33:26Z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