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75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<sst xmlns="http://schemas.openxmlformats.org/spreadsheetml/2006/main" count="363" uniqueCount="210">
  <si>
    <t>部门预算公开表</t>
  </si>
  <si>
    <t>表一</t>
  </si>
  <si>
    <t>财政拨款收支预算总表</t>
  </si>
  <si>
    <t>单位名称：盐池县冯记沟乡卫生院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</si>
  <si>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</si>
  <si>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</si>
  <si>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</si>
  <si>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</si>
  <si>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</si>
  <si>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</si>
  <si>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</si>
  <si>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</si>
  <si>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</si>
  <si>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</si>
  <si>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</si>
  <si>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</si>
  <si>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</si>
  <si>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</si>
  <si>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</si>
  <si>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</si>
  <si>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</si>
  <si>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</si>
  <si>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</si>
  <si>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</si>
  <si>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</si>
  <si>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</si>
  <si>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</si>
  <si>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</si>
  <si>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</si>
  <si>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</si>
  <si>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</si>
  <si>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</si>
  <si>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</si>
  <si>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</si>
  <si>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</si>
  <si>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</si>
  <si>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</si>
  <si>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</si>
  <si>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</si>
  <si>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</si>
  <si>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</si>
  <si>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</si>
  <si>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</si>
  <si>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</si>
  <si>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</si>
  <si>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</si>
  <si>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</si>
  <si>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</si>
  <si>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</si>
  <si>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纳入预算管理的行政性收费安排的拨款</t>
  </si>
  <si>
    <t>中央专项转移支付</t>
  </si>
  <si>
    <t>中央一般性转移支付</t>
  </si>
  <si>
    <t>合计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</si>
  <si>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</si>
  <si>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</si>
  <si>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</si>
  <si>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</si>
  <si>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</si>
  <si>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</si>
  <si>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2100302</t>
  </si>
  <si>
    <t xml:space="preserve">    乡镇卫生院</t>
  </si>
  <si>
    <t>2100399</t>
  </si>
  <si>
    <t xml:space="preserve">    其他基层医疗卫生机构支出</t>
  </si>
  <si>
    <t>2101102</t>
  </si>
  <si>
    <t xml:space="preserve">    事业单位医疗</t>
  </si>
  <si>
    <t>2101103</t>
  </si>
  <si>
    <t xml:space="preserve">    公务员医疗补助</t>
  </si>
  <si>
    <t>2210201</t>
  </si>
  <si>
    <t xml:space="preserve">    住房公积金</t>
  </si>
  <si>
    <t>2210203</t>
  </si>
  <si>
    <t xml:space="preserve">    购房补贴</t>
  </si>
  <si>
    <t>表三</t>
  </si>
  <si>
    <t>一般公共预算支出表</t>
  </si>
  <si>
    <t>2017年执行数</t>
  </si>
  <si>
    <t>2018年预算数</t>
  </si>
  <si>
    <t>2018年预算数与2017年执行数</t>
  </si>
  <si>
    <t>基本支出</t>
  </si>
  <si>
    <t>项目支出</t>
  </si>
  <si>
    <t>增减额</t>
  </si>
  <si>
    <t>增减%</t>
  </si>
  <si>
    <t xml:space="preserve">  机关事业单位基本养老保险缴费支出</t>
  </si>
  <si>
    <t xml:space="preserve">   机关事业单位职业年金缴费支出</t>
  </si>
  <si>
    <t xml:space="preserve">  其他行政事业单位离退休支出</t>
  </si>
  <si>
    <t xml:space="preserve">  其他医疗卫生与计划生育管理事务支出</t>
  </si>
  <si>
    <t xml:space="preserve">  乡镇卫生院</t>
  </si>
  <si>
    <t xml:space="preserve">  其他基层医疗卫生机构支出</t>
  </si>
  <si>
    <t xml:space="preserve">  基本公共卫生服务</t>
  </si>
  <si>
    <t xml:space="preserve">  重大公共卫生专项</t>
  </si>
  <si>
    <t xml:space="preserve">  事业单位医疗</t>
  </si>
  <si>
    <t xml:space="preserve">  公务员医疗补助</t>
  </si>
  <si>
    <t xml:space="preserve">  住房公积金</t>
  </si>
  <si>
    <t xml:space="preserve">  购房补贴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</si>
  <si>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</si>
  <si>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</si>
  <si>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</si>
  <si>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</si>
  <si>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</si>
  <si>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</si>
  <si>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</si>
  <si>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</si>
  <si>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</si>
  <si>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</si>
  <si>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</si>
  <si>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</si>
  <si>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</si>
  <si>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</si>
  <si>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</si>
  <si>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</si>
  <si>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</si>
  <si>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</si>
  <si>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</si>
  <si>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</si>
  <si>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</si>
  <si>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</si>
  <si>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</si>
  <si>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</si>
  <si>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</si>
  <si>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</si>
  <si>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</si>
  <si>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</si>
  <si>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</si>
  <si>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</si>
  <si>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</si>
  <si>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</si>
  <si>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</si>
  <si>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</si>
  <si>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</si>
  <si>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</si>
  <si>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</si>
  <si>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</si>
  <si>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</si>
  <si>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</si>
  <si>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</si>
  <si>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</si>
  <si>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</si>
  <si>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</si>
  <si>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</si>
  <si>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</si>
  <si>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</si>
  <si>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</si>
  <si>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</si>
  <si>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</si>
  <si>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</si>
  <si>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</si>
  <si>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</si>
  <si>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</si>
  <si>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</si>
  <si>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</si>
  <si>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</si>
  <si>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</si>
  <si>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</si>
  <si>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</si>
  <si>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</si>
  <si>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</si>
  <si>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</si>
  <si>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</si>
  <si>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</si>
  <si>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</si>
  <si>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</si>
  <si>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</si>
  <si>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</si>
  <si>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</si>
  <si>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</si>
  <si>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</si>
  <si>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</si>
  <si>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</si>
  <si>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</si>
  <si>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</si>
  <si>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</si>
  <si>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</si>
  <si>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</si>
  <si>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</si>
  <si>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</si>
  <si>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</si>
  <si>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</si>
  <si>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</si>
  <si>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</si>
  <si>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</si>
  <si>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</si>
  <si>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</si>
  <si>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</si>
  <si>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</si>
  <si>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</si>
  <si>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</si>
  <si>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</si>
  <si>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</si>
  <si>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</si>
  <si>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</si>
  <si>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</si>
  <si>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</si>
  <si>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</si>
  <si>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</si>
  <si>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</si>
  <si>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</si>
  <si>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</si>
  <si>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</si>
  <si>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</si>
  <si>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</si>
  <si>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</si>
  <si>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</si>
  <si>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</si>
  <si>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</si>
  <si>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</si>
  <si>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</si>
  <si>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采购品目大类</t>
  </si>
  <si>
    <t>专项名称</t>
  </si>
  <si>
    <t>采购物品名称</t>
  </si>
  <si>
    <t>采购组织形式</t>
  </si>
  <si>
    <t>资金来源</t>
  </si>
  <si>
    <t>经费拨款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</si>
</sst>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;[Red]#,##0.0"/>
    <numFmt numFmtId="179" formatCode="0.00;[Red]0.00"/>
    <numFmt numFmtId="180" formatCode="#,##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方正小标宋简体"/>
      <family val="0"/>
    </font>
    <font>
      <b/>
      <sz val="10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5" fillId="12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12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0" fontId="3" fillId="11" borderId="0" xfId="0" applyFont="1" applyFill="1" applyAlignment="1" applyProtection="1">
      <alignment vertical="center"/>
      <protection/>
    </xf>
    <xf numFmtId="0" fontId="3" fillId="11" borderId="0" xfId="0" applyFont="1" applyFill="1" applyAlignment="1" applyProtection="1">
      <alignment vertical="center"/>
      <protection/>
    </xf>
    <xf numFmtId="0" fontId="8" fillId="11" borderId="0" xfId="0" applyFont="1" applyFill="1" applyAlignment="1" applyProtection="1">
      <alignment vertical="center"/>
      <protection/>
    </xf>
    <xf numFmtId="0" fontId="9" fillId="11" borderId="0" xfId="0" applyFont="1" applyFill="1" applyAlignment="1" applyProtection="1">
      <alignment vertical="center"/>
      <protection/>
    </xf>
    <xf numFmtId="0" fontId="27" fillId="0" borderId="11" xfId="0" applyFont="1" applyBorder="1" applyAlignment="1">
      <alignment horizontal="left" vertical="center"/>
    </xf>
    <xf numFmtId="176" fontId="27" fillId="0" borderId="11" xfId="0" applyNumberFormat="1" applyFont="1" applyFill="1" applyBorder="1" applyAlignment="1" applyProtection="1">
      <alignment horizontal="center" vertical="center"/>
      <protection/>
    </xf>
    <xf numFmtId="177" fontId="27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left" vertical="center" wrapText="1"/>
    </xf>
    <xf numFmtId="177" fontId="27" fillId="0" borderId="11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32" fillId="0" borderId="11" xfId="0" applyNumberFormat="1" applyFont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" fillId="0" borderId="11" xfId="0" applyFont="1" applyFill="1" applyBorder="1" applyAlignment="1" applyProtection="1">
      <alignment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176" fontId="29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7" fontId="29" fillId="0" borderId="12" xfId="0" applyNumberFormat="1" applyFont="1" applyBorder="1" applyAlignment="1">
      <alignment horizontal="center" vertical="center" wrapText="1"/>
    </xf>
    <xf numFmtId="177" fontId="29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64.25" customHeight="1">
      <c r="A2" s="28"/>
      <c r="B2" s="29" t="s">
        <v>0</v>
      </c>
      <c r="C2" s="30"/>
      <c r="D2" s="30"/>
      <c r="E2" s="30"/>
      <c r="F2" s="30"/>
      <c r="G2" s="30"/>
      <c r="H2" s="30"/>
      <c r="I2" s="30"/>
      <c r="J2" s="2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B1">
      <selection activeCell="B7" sqref="A7:IV15"/>
    </sheetView>
  </sheetViews>
  <sheetFormatPr defaultColWidth="9.00390625" defaultRowHeight="14.25"/>
  <cols>
    <col min="1" max="1" width="13.375" style="0" customWidth="1"/>
    <col min="2" max="2" width="35.875" style="0" customWidth="1"/>
    <col min="3" max="3" width="13.00390625" style="11" customWidth="1"/>
    <col min="4" max="4" width="19.50390625" style="11" customWidth="1"/>
    <col min="5" max="5" width="11.75390625" style="11" customWidth="1"/>
    <col min="6" max="6" width="15.625" style="11" customWidth="1"/>
    <col min="7" max="7" width="16.125" style="11" customWidth="1"/>
    <col min="8" max="8" width="16.50390625" style="11" customWidth="1"/>
  </cols>
  <sheetData>
    <row r="1" ht="14.25">
      <c r="A1" s="2" t="s">
        <v>197</v>
      </c>
    </row>
    <row r="2" spans="3:8" s="1" customFormat="1" ht="25.5" customHeight="1">
      <c r="C2" s="68" t="s">
        <v>198</v>
      </c>
      <c r="D2" s="68"/>
      <c r="E2" s="68"/>
      <c r="F2" s="68"/>
      <c r="G2" s="68"/>
      <c r="H2" s="8"/>
    </row>
    <row r="3" spans="1:8" s="2" customFormat="1" ht="18" customHeight="1">
      <c r="A3" s="84" t="s">
        <v>3</v>
      </c>
      <c r="B3" s="84"/>
      <c r="C3" s="12"/>
      <c r="D3" s="12"/>
      <c r="E3" s="12"/>
      <c r="F3" s="12"/>
      <c r="G3" s="12"/>
      <c r="H3" s="12" t="s">
        <v>4</v>
      </c>
    </row>
    <row r="4" spans="1:8" s="2" customFormat="1" ht="24.75" customHeight="1">
      <c r="A4" s="79" t="s">
        <v>43</v>
      </c>
      <c r="B4" s="79"/>
      <c r="C4" s="79" t="s">
        <v>52</v>
      </c>
      <c r="D4" s="79" t="s">
        <v>76</v>
      </c>
      <c r="E4" s="79" t="s">
        <v>77</v>
      </c>
      <c r="F4" s="79" t="s">
        <v>199</v>
      </c>
      <c r="G4" s="79" t="s">
        <v>200</v>
      </c>
      <c r="H4" s="79" t="s">
        <v>201</v>
      </c>
    </row>
    <row r="5" spans="1:8" s="2" customFormat="1" ht="24.75" customHeight="1">
      <c r="A5" s="9" t="s">
        <v>47</v>
      </c>
      <c r="B5" s="9" t="s">
        <v>48</v>
      </c>
      <c r="C5" s="79"/>
      <c r="D5" s="79"/>
      <c r="E5" s="79"/>
      <c r="F5" s="79"/>
      <c r="G5" s="79"/>
      <c r="H5" s="79"/>
    </row>
    <row r="6" spans="1:8" s="47" customFormat="1" ht="27" customHeight="1">
      <c r="A6" s="88" t="s">
        <v>52</v>
      </c>
      <c r="B6" s="89"/>
      <c r="C6" s="61">
        <f aca="true" t="shared" si="0" ref="C6:H6">SUM(C7:C15)</f>
        <v>241.76289999999997</v>
      </c>
      <c r="D6" s="61">
        <f t="shared" si="0"/>
        <v>189.76289999999997</v>
      </c>
      <c r="E6" s="61">
        <f t="shared" si="0"/>
        <v>52</v>
      </c>
      <c r="F6" s="61">
        <f t="shared" si="0"/>
        <v>0</v>
      </c>
      <c r="G6" s="61">
        <f t="shared" si="0"/>
        <v>0</v>
      </c>
      <c r="H6" s="61">
        <f t="shared" si="0"/>
        <v>0</v>
      </c>
    </row>
    <row r="7" spans="1:8" s="34" customFormat="1" ht="24.75" customHeight="1">
      <c r="A7" s="62" t="s">
        <v>53</v>
      </c>
      <c r="B7" s="48" t="s">
        <v>54</v>
      </c>
      <c r="C7" s="64">
        <f>D7+E7</f>
        <v>16.5152</v>
      </c>
      <c r="D7" s="63">
        <v>16.5152</v>
      </c>
      <c r="E7" s="63">
        <v>0</v>
      </c>
      <c r="F7" s="63">
        <v>0</v>
      </c>
      <c r="G7" s="63">
        <v>0</v>
      </c>
      <c r="H7" s="63">
        <v>0</v>
      </c>
    </row>
    <row r="8" spans="1:8" s="34" customFormat="1" ht="24.75" customHeight="1">
      <c r="A8" s="62" t="s">
        <v>55</v>
      </c>
      <c r="B8" s="48" t="s">
        <v>56</v>
      </c>
      <c r="C8" s="64">
        <f aca="true" t="shared" si="1" ref="C8:C15">D8+E8</f>
        <v>6.6059</v>
      </c>
      <c r="D8" s="63">
        <v>6.6059</v>
      </c>
      <c r="E8" s="63">
        <v>0</v>
      </c>
      <c r="F8" s="63">
        <v>0</v>
      </c>
      <c r="G8" s="63">
        <v>0</v>
      </c>
      <c r="H8" s="63">
        <v>0</v>
      </c>
    </row>
    <row r="9" spans="1:8" s="34" customFormat="1" ht="24.75" customHeight="1">
      <c r="A9" s="62" t="s">
        <v>57</v>
      </c>
      <c r="B9" s="48" t="s">
        <v>58</v>
      </c>
      <c r="C9" s="64">
        <f t="shared" si="1"/>
        <v>1.2</v>
      </c>
      <c r="D9" s="63">
        <v>1.2</v>
      </c>
      <c r="E9" s="63">
        <v>0</v>
      </c>
      <c r="F9" s="63">
        <v>0</v>
      </c>
      <c r="G9" s="63">
        <v>0</v>
      </c>
      <c r="H9" s="63">
        <v>0</v>
      </c>
    </row>
    <row r="10" spans="1:8" s="34" customFormat="1" ht="24.75" customHeight="1">
      <c r="A10" s="62" t="s">
        <v>59</v>
      </c>
      <c r="B10" s="48" t="s">
        <v>60</v>
      </c>
      <c r="C10" s="64">
        <f t="shared" si="1"/>
        <v>182.1019</v>
      </c>
      <c r="D10" s="63">
        <v>130.1019</v>
      </c>
      <c r="E10" s="63">
        <v>52</v>
      </c>
      <c r="F10" s="63">
        <v>0</v>
      </c>
      <c r="G10" s="63">
        <v>0</v>
      </c>
      <c r="H10" s="63">
        <v>0</v>
      </c>
    </row>
    <row r="11" spans="1:8" s="34" customFormat="1" ht="24.75" customHeight="1">
      <c r="A11" s="62" t="s">
        <v>61</v>
      </c>
      <c r="B11" s="48" t="s">
        <v>62</v>
      </c>
      <c r="C11" s="64">
        <f t="shared" si="1"/>
        <v>6.09</v>
      </c>
      <c r="D11" s="63">
        <v>6.09</v>
      </c>
      <c r="E11" s="63">
        <v>0</v>
      </c>
      <c r="F11" s="63">
        <v>0</v>
      </c>
      <c r="G11" s="63">
        <v>0</v>
      </c>
      <c r="H11" s="63">
        <v>0</v>
      </c>
    </row>
    <row r="12" spans="1:8" s="34" customFormat="1" ht="24.75" customHeight="1">
      <c r="A12" s="62" t="s">
        <v>63</v>
      </c>
      <c r="B12" s="48" t="s">
        <v>64</v>
      </c>
      <c r="C12" s="64">
        <f t="shared" si="1"/>
        <v>6.6059</v>
      </c>
      <c r="D12" s="63">
        <v>6.6059</v>
      </c>
      <c r="E12" s="63">
        <v>0</v>
      </c>
      <c r="F12" s="63">
        <v>0</v>
      </c>
      <c r="G12" s="63">
        <v>0</v>
      </c>
      <c r="H12" s="63">
        <v>0</v>
      </c>
    </row>
    <row r="13" spans="1:8" s="34" customFormat="1" ht="24.75" customHeight="1">
      <c r="A13" s="62" t="s">
        <v>65</v>
      </c>
      <c r="B13" s="48" t="s">
        <v>66</v>
      </c>
      <c r="C13" s="64">
        <f t="shared" si="1"/>
        <v>4.6481</v>
      </c>
      <c r="D13" s="63">
        <v>4.6481</v>
      </c>
      <c r="E13" s="63">
        <v>0</v>
      </c>
      <c r="F13" s="63">
        <v>0</v>
      </c>
      <c r="G13" s="63">
        <v>0</v>
      </c>
      <c r="H13" s="63">
        <v>0</v>
      </c>
    </row>
    <row r="14" spans="1:8" s="34" customFormat="1" ht="24.75" customHeight="1">
      <c r="A14" s="62" t="s">
        <v>67</v>
      </c>
      <c r="B14" s="48" t="s">
        <v>68</v>
      </c>
      <c r="C14" s="64">
        <f t="shared" si="1"/>
        <v>11.7069</v>
      </c>
      <c r="D14" s="63">
        <v>11.7069</v>
      </c>
      <c r="E14" s="63">
        <v>0</v>
      </c>
      <c r="F14" s="63">
        <v>0</v>
      </c>
      <c r="G14" s="63">
        <v>0</v>
      </c>
      <c r="H14" s="63">
        <v>0</v>
      </c>
    </row>
    <row r="15" spans="1:8" s="34" customFormat="1" ht="24.75" customHeight="1">
      <c r="A15" s="62" t="s">
        <v>69</v>
      </c>
      <c r="B15" s="48" t="s">
        <v>70</v>
      </c>
      <c r="C15" s="64">
        <f t="shared" si="1"/>
        <v>6.289</v>
      </c>
      <c r="D15" s="63">
        <v>6.289</v>
      </c>
      <c r="E15" s="63">
        <v>0</v>
      </c>
      <c r="F15" s="63">
        <v>0</v>
      </c>
      <c r="G15" s="63">
        <v>0</v>
      </c>
      <c r="H15" s="63">
        <v>0</v>
      </c>
    </row>
    <row r="16" spans="3:8" s="3" customFormat="1" ht="13.5">
      <c r="C16" s="65"/>
      <c r="D16" s="65"/>
      <c r="E16" s="65"/>
      <c r="F16" s="65"/>
      <c r="G16" s="65"/>
      <c r="H16" s="65"/>
    </row>
    <row r="17" spans="3:8" s="3" customFormat="1" ht="13.5">
      <c r="C17" s="65"/>
      <c r="D17" s="65"/>
      <c r="E17" s="65"/>
      <c r="F17" s="65"/>
      <c r="G17" s="65"/>
      <c r="H17" s="65"/>
    </row>
    <row r="18" spans="3:8" s="3" customFormat="1" ht="13.5">
      <c r="C18" s="65"/>
      <c r="D18" s="65"/>
      <c r="E18" s="65"/>
      <c r="F18" s="65"/>
      <c r="G18" s="65"/>
      <c r="H18" s="65"/>
    </row>
    <row r="19" spans="3:8" s="3" customFormat="1" ht="13.5">
      <c r="C19" s="65"/>
      <c r="D19" s="65"/>
      <c r="E19" s="65"/>
      <c r="F19" s="65"/>
      <c r="G19" s="65"/>
      <c r="H19" s="65"/>
    </row>
    <row r="20" spans="3:8" s="3" customFormat="1" ht="13.5">
      <c r="C20" s="65"/>
      <c r="D20" s="65"/>
      <c r="E20" s="65"/>
      <c r="F20" s="65"/>
      <c r="G20" s="65"/>
      <c r="H20" s="65"/>
    </row>
    <row r="21" spans="3:8" s="3" customFormat="1" ht="13.5">
      <c r="C21" s="65"/>
      <c r="D21" s="65"/>
      <c r="E21" s="65"/>
      <c r="F21" s="65"/>
      <c r="G21" s="65"/>
      <c r="H21" s="65"/>
    </row>
    <row r="22" spans="3:8" s="3" customFormat="1" ht="13.5">
      <c r="C22" s="65"/>
      <c r="D22" s="65"/>
      <c r="E22" s="65"/>
      <c r="F22" s="65"/>
      <c r="G22" s="65"/>
      <c r="H22" s="65"/>
    </row>
  </sheetData>
  <sheetProtection/>
  <mergeCells count="10">
    <mergeCell ref="H4:H5"/>
    <mergeCell ref="A6:B6"/>
    <mergeCell ref="C2:G2"/>
    <mergeCell ref="A3:B3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s="2" t="s">
        <v>202</v>
      </c>
    </row>
    <row r="2" spans="1:7" s="1" customFormat="1" ht="32.25" customHeight="1">
      <c r="A2" s="90" t="s">
        <v>203</v>
      </c>
      <c r="B2" s="90"/>
      <c r="C2" s="90"/>
      <c r="D2" s="90"/>
      <c r="E2" s="90"/>
      <c r="F2" s="90"/>
      <c r="G2" s="90"/>
    </row>
    <row r="3" spans="1:7" s="34" customFormat="1" ht="21" customHeight="1">
      <c r="A3" s="91" t="s">
        <v>3</v>
      </c>
      <c r="B3" s="91"/>
      <c r="C3" s="91"/>
      <c r="D3" s="67"/>
      <c r="E3" s="67"/>
      <c r="F3" s="92" t="s">
        <v>4</v>
      </c>
      <c r="G3" s="92"/>
    </row>
    <row r="4" spans="1:7" s="34" customFormat="1" ht="24.75" customHeight="1">
      <c r="A4" s="55" t="s">
        <v>204</v>
      </c>
      <c r="B4" s="55" t="s">
        <v>205</v>
      </c>
      <c r="C4" s="55" t="s">
        <v>94</v>
      </c>
      <c r="D4" s="55" t="s">
        <v>206</v>
      </c>
      <c r="E4" s="55" t="s">
        <v>207</v>
      </c>
      <c r="F4" s="55" t="s">
        <v>98</v>
      </c>
      <c r="G4" s="55" t="s">
        <v>208</v>
      </c>
    </row>
    <row r="5" spans="1:7" s="34" customFormat="1" ht="24.75" customHeight="1">
      <c r="A5" s="66"/>
      <c r="B5" s="66"/>
      <c r="C5" s="66"/>
      <c r="D5" s="66"/>
      <c r="E5" s="66"/>
      <c r="F5" s="66"/>
      <c r="G5" s="66"/>
    </row>
    <row r="6" spans="1:7" s="34" customFormat="1" ht="24.75" customHeight="1">
      <c r="A6" s="66"/>
      <c r="B6" s="66"/>
      <c r="C6" s="66"/>
      <c r="D6" s="66"/>
      <c r="E6" s="66"/>
      <c r="F6" s="66"/>
      <c r="G6" s="66"/>
    </row>
    <row r="7" spans="1:7" s="34" customFormat="1" ht="24.75" customHeight="1">
      <c r="A7" s="66"/>
      <c r="B7" s="66"/>
      <c r="C7" s="66"/>
      <c r="D7" s="66"/>
      <c r="E7" s="66"/>
      <c r="F7" s="66"/>
      <c r="G7" s="66"/>
    </row>
    <row r="8" spans="1:7" s="34" customFormat="1" ht="24.75" customHeight="1">
      <c r="A8" s="66"/>
      <c r="B8" s="66"/>
      <c r="C8" s="66"/>
      <c r="D8" s="66"/>
      <c r="E8" s="66"/>
      <c r="F8" s="66"/>
      <c r="G8" s="66"/>
    </row>
    <row r="9" spans="1:7" s="34" customFormat="1" ht="24.75" customHeight="1">
      <c r="A9" s="66"/>
      <c r="B9" s="66"/>
      <c r="C9" s="66"/>
      <c r="D9" s="66"/>
      <c r="E9" s="66"/>
      <c r="F9" s="66"/>
      <c r="G9" s="66"/>
    </row>
    <row r="10" s="34" customFormat="1" ht="13.5">
      <c r="A10" s="34" t="s">
        <v>172</v>
      </c>
    </row>
    <row r="11" s="3" customFormat="1" ht="13.5"/>
  </sheetData>
  <sheetProtection/>
  <mergeCells count="3">
    <mergeCell ref="A2:G2"/>
    <mergeCell ref="A3:C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A7" sqref="A7:IV32"/>
    </sheetView>
  </sheetViews>
  <sheetFormatPr defaultColWidth="9.00390625" defaultRowHeight="14.25"/>
  <cols>
    <col min="1" max="1" width="28.75390625" style="0" customWidth="1"/>
    <col min="2" max="2" width="15.875" style="13" customWidth="1"/>
    <col min="3" max="3" width="32.50390625" style="14" customWidth="1"/>
    <col min="4" max="4" width="15.50390625" style="13" customWidth="1"/>
    <col min="5" max="5" width="13.625" style="13" customWidth="1"/>
    <col min="6" max="6" width="23.50390625" style="13" bestFit="1" customWidth="1"/>
  </cols>
  <sheetData>
    <row r="1" ht="21" customHeight="1">
      <c r="A1" s="2" t="s">
        <v>1</v>
      </c>
    </row>
    <row r="2" spans="1:6" s="10" customFormat="1" ht="28.5" customHeight="1">
      <c r="A2" s="68" t="s">
        <v>2</v>
      </c>
      <c r="B2" s="69"/>
      <c r="C2" s="70"/>
      <c r="D2" s="69"/>
      <c r="E2" s="69"/>
      <c r="F2" s="69"/>
    </row>
    <row r="3" spans="1:6" s="2" customFormat="1" ht="17.25" customHeight="1">
      <c r="A3" s="2" t="s">
        <v>3</v>
      </c>
      <c r="B3" s="15"/>
      <c r="C3" s="26"/>
      <c r="D3" s="15"/>
      <c r="E3" s="15"/>
      <c r="F3" s="15" t="s">
        <v>4</v>
      </c>
    </row>
    <row r="4" spans="1:6" s="7" customFormat="1" ht="17.25" customHeight="1">
      <c r="A4" s="71" t="s">
        <v>5</v>
      </c>
      <c r="B4" s="72"/>
      <c r="C4" s="73" t="s">
        <v>6</v>
      </c>
      <c r="D4" s="72"/>
      <c r="E4" s="72"/>
      <c r="F4" s="72"/>
    </row>
    <row r="5" spans="1:6" s="7" customFormat="1" ht="24.75" customHeight="1">
      <c r="A5" s="71" t="s">
        <v>7</v>
      </c>
      <c r="B5" s="72" t="s">
        <v>8</v>
      </c>
      <c r="C5" s="73" t="s">
        <v>9</v>
      </c>
      <c r="D5" s="72" t="s">
        <v>8</v>
      </c>
      <c r="E5" s="72"/>
      <c r="F5" s="72"/>
    </row>
    <row r="6" spans="1:6" s="7" customFormat="1" ht="27.75" customHeight="1">
      <c r="A6" s="71"/>
      <c r="B6" s="72"/>
      <c r="C6" s="73"/>
      <c r="D6" s="17" t="s">
        <v>10</v>
      </c>
      <c r="E6" s="17" t="s">
        <v>11</v>
      </c>
      <c r="F6" s="17" t="s">
        <v>12</v>
      </c>
    </row>
    <row r="7" spans="1:6" s="34" customFormat="1" ht="24.75" customHeight="1">
      <c r="A7" s="31" t="s">
        <v>13</v>
      </c>
      <c r="B7" s="32">
        <f>B8+B9</f>
        <v>241.7629</v>
      </c>
      <c r="C7" s="33" t="s">
        <v>14</v>
      </c>
      <c r="D7" s="32">
        <f>SUM(D8:D27)</f>
        <v>241.7629</v>
      </c>
      <c r="E7" s="32">
        <f>SUM(E8:E27)</f>
        <v>241.7629</v>
      </c>
      <c r="F7" s="32">
        <f>SUM(F8:F27)</f>
        <v>0</v>
      </c>
    </row>
    <row r="8" spans="1:6" s="34" customFormat="1" ht="24.75" customHeight="1">
      <c r="A8" s="35" t="s">
        <v>15</v>
      </c>
      <c r="B8" s="36">
        <v>241.7629</v>
      </c>
      <c r="C8" s="37" t="s">
        <v>16</v>
      </c>
      <c r="D8" s="38">
        <v>0</v>
      </c>
      <c r="E8" s="38">
        <v>0</v>
      </c>
      <c r="F8" s="38">
        <v>0</v>
      </c>
    </row>
    <row r="9" spans="1:6" s="34" customFormat="1" ht="24.75" customHeight="1">
      <c r="A9" s="35" t="s">
        <v>17</v>
      </c>
      <c r="B9" s="39">
        <v>0</v>
      </c>
      <c r="C9" s="37" t="s">
        <v>18</v>
      </c>
      <c r="D9" s="38">
        <v>0</v>
      </c>
      <c r="E9" s="38">
        <v>0</v>
      </c>
      <c r="F9" s="38">
        <v>0</v>
      </c>
    </row>
    <row r="10" spans="1:6" s="34" customFormat="1" ht="24.75" customHeight="1">
      <c r="A10" s="35"/>
      <c r="B10" s="36"/>
      <c r="C10" s="37" t="s">
        <v>19</v>
      </c>
      <c r="D10" s="38">
        <v>0</v>
      </c>
      <c r="E10" s="38">
        <v>0</v>
      </c>
      <c r="F10" s="38">
        <v>0</v>
      </c>
    </row>
    <row r="11" spans="1:6" s="34" customFormat="1" ht="24.75" customHeight="1">
      <c r="A11" s="35"/>
      <c r="B11" s="36"/>
      <c r="C11" s="37" t="s">
        <v>20</v>
      </c>
      <c r="D11" s="38">
        <v>0</v>
      </c>
      <c r="E11" s="38">
        <v>0</v>
      </c>
      <c r="F11" s="38">
        <v>0</v>
      </c>
    </row>
    <row r="12" spans="1:6" s="34" customFormat="1" ht="24.75" customHeight="1">
      <c r="A12" s="35"/>
      <c r="B12" s="36"/>
      <c r="C12" s="37" t="s">
        <v>21</v>
      </c>
      <c r="D12" s="38">
        <v>0</v>
      </c>
      <c r="E12" s="38">
        <v>0</v>
      </c>
      <c r="F12" s="38">
        <v>0</v>
      </c>
    </row>
    <row r="13" spans="1:6" s="34" customFormat="1" ht="24.75" customHeight="1">
      <c r="A13" s="35"/>
      <c r="B13" s="36"/>
      <c r="C13" s="37" t="s">
        <v>22</v>
      </c>
      <c r="D13" s="38">
        <v>0</v>
      </c>
      <c r="E13" s="38">
        <v>0</v>
      </c>
      <c r="F13" s="38">
        <v>0</v>
      </c>
    </row>
    <row r="14" spans="1:6" s="34" customFormat="1" ht="24.75" customHeight="1">
      <c r="A14" s="35"/>
      <c r="B14" s="36"/>
      <c r="C14" s="37" t="s">
        <v>23</v>
      </c>
      <c r="D14" s="38">
        <v>0</v>
      </c>
      <c r="E14" s="38">
        <v>0</v>
      </c>
      <c r="F14" s="38">
        <v>0</v>
      </c>
    </row>
    <row r="15" spans="1:6" s="34" customFormat="1" ht="24.75" customHeight="1">
      <c r="A15" s="35"/>
      <c r="B15" s="36"/>
      <c r="C15" s="37" t="s">
        <v>24</v>
      </c>
      <c r="D15" s="36">
        <v>24.3211</v>
      </c>
      <c r="E15" s="36">
        <v>24.3211</v>
      </c>
      <c r="F15" s="38">
        <v>0</v>
      </c>
    </row>
    <row r="16" spans="1:6" s="34" customFormat="1" ht="24.75" customHeight="1">
      <c r="A16" s="35"/>
      <c r="B16" s="36"/>
      <c r="C16" s="37" t="s">
        <v>25</v>
      </c>
      <c r="D16" s="36">
        <v>199.4459</v>
      </c>
      <c r="E16" s="36">
        <v>199.4459</v>
      </c>
      <c r="F16" s="38">
        <v>0</v>
      </c>
    </row>
    <row r="17" spans="1:6" s="34" customFormat="1" ht="24.75" customHeight="1">
      <c r="A17" s="35"/>
      <c r="B17" s="36"/>
      <c r="C17" s="37" t="s">
        <v>26</v>
      </c>
      <c r="D17" s="38">
        <v>0</v>
      </c>
      <c r="E17" s="38">
        <v>0</v>
      </c>
      <c r="F17" s="38">
        <v>0</v>
      </c>
    </row>
    <row r="18" spans="1:6" s="34" customFormat="1" ht="24.75" customHeight="1">
      <c r="A18" s="35"/>
      <c r="B18" s="36"/>
      <c r="C18" s="37" t="s">
        <v>27</v>
      </c>
      <c r="D18" s="38">
        <v>0</v>
      </c>
      <c r="E18" s="38">
        <v>0</v>
      </c>
      <c r="F18" s="38">
        <v>0</v>
      </c>
    </row>
    <row r="19" spans="1:6" s="34" customFormat="1" ht="24.75" customHeight="1">
      <c r="A19" s="35"/>
      <c r="B19" s="36"/>
      <c r="C19" s="37" t="s">
        <v>28</v>
      </c>
      <c r="D19" s="38">
        <v>0</v>
      </c>
      <c r="E19" s="38">
        <v>0</v>
      </c>
      <c r="F19" s="38">
        <v>0</v>
      </c>
    </row>
    <row r="20" spans="1:6" s="34" customFormat="1" ht="24.75" customHeight="1">
      <c r="A20" s="35"/>
      <c r="B20" s="36"/>
      <c r="C20" s="37" t="s">
        <v>29</v>
      </c>
      <c r="D20" s="38">
        <v>0</v>
      </c>
      <c r="E20" s="38">
        <v>0</v>
      </c>
      <c r="F20" s="38">
        <v>0</v>
      </c>
    </row>
    <row r="21" spans="1:6" s="34" customFormat="1" ht="24.75" customHeight="1">
      <c r="A21" s="35"/>
      <c r="B21" s="36"/>
      <c r="C21" s="37" t="s">
        <v>30</v>
      </c>
      <c r="D21" s="38">
        <v>0</v>
      </c>
      <c r="E21" s="38">
        <v>0</v>
      </c>
      <c r="F21" s="38">
        <v>0</v>
      </c>
    </row>
    <row r="22" spans="1:6" s="34" customFormat="1" ht="24.75" customHeight="1">
      <c r="A22" s="35"/>
      <c r="B22" s="36"/>
      <c r="C22" s="37" t="s">
        <v>31</v>
      </c>
      <c r="D22" s="38">
        <v>0</v>
      </c>
      <c r="E22" s="38">
        <v>0</v>
      </c>
      <c r="F22" s="38">
        <v>0</v>
      </c>
    </row>
    <row r="23" spans="1:6" s="34" customFormat="1" ht="24.75" customHeight="1">
      <c r="A23" s="35"/>
      <c r="B23" s="36"/>
      <c r="C23" s="37" t="s">
        <v>32</v>
      </c>
      <c r="D23" s="38">
        <v>0</v>
      </c>
      <c r="E23" s="38">
        <v>0</v>
      </c>
      <c r="F23" s="38">
        <v>0</v>
      </c>
    </row>
    <row r="24" spans="1:6" s="34" customFormat="1" ht="24.75" customHeight="1">
      <c r="A24" s="35"/>
      <c r="B24" s="36"/>
      <c r="C24" s="37" t="s">
        <v>33</v>
      </c>
      <c r="D24" s="38">
        <v>0</v>
      </c>
      <c r="E24" s="38">
        <v>0</v>
      </c>
      <c r="F24" s="38">
        <v>0</v>
      </c>
    </row>
    <row r="25" spans="1:6" s="34" customFormat="1" ht="24.75" customHeight="1">
      <c r="A25" s="35"/>
      <c r="B25" s="36"/>
      <c r="C25" s="37" t="s">
        <v>34</v>
      </c>
      <c r="D25" s="36">
        <v>17.9959</v>
      </c>
      <c r="E25" s="36">
        <v>17.9959</v>
      </c>
      <c r="F25" s="38">
        <v>0</v>
      </c>
    </row>
    <row r="26" spans="1:6" s="34" customFormat="1" ht="24.75" customHeight="1">
      <c r="A26" s="35"/>
      <c r="B26" s="36"/>
      <c r="C26" s="37" t="s">
        <v>35</v>
      </c>
      <c r="D26" s="38">
        <v>0</v>
      </c>
      <c r="E26" s="38">
        <v>0</v>
      </c>
      <c r="F26" s="38">
        <v>0</v>
      </c>
    </row>
    <row r="27" spans="1:6" s="34" customFormat="1" ht="24.75" customHeight="1">
      <c r="A27" s="35"/>
      <c r="B27" s="36"/>
      <c r="C27" s="37" t="s">
        <v>36</v>
      </c>
      <c r="D27" s="38">
        <v>0</v>
      </c>
      <c r="E27" s="38">
        <v>0</v>
      </c>
      <c r="F27" s="38">
        <v>0</v>
      </c>
    </row>
    <row r="28" spans="1:6" s="34" customFormat="1" ht="24.75" customHeight="1">
      <c r="A28" s="35"/>
      <c r="B28" s="36"/>
      <c r="C28" s="37"/>
      <c r="D28" s="36"/>
      <c r="E28" s="36"/>
      <c r="F28" s="38"/>
    </row>
    <row r="29" spans="1:6" s="34" customFormat="1" ht="24.75" customHeight="1">
      <c r="A29" s="40" t="s">
        <v>37</v>
      </c>
      <c r="B29" s="44">
        <v>0</v>
      </c>
      <c r="C29" s="41" t="s">
        <v>38</v>
      </c>
      <c r="D29" s="44">
        <v>0</v>
      </c>
      <c r="E29" s="44">
        <v>0</v>
      </c>
      <c r="F29" s="45">
        <v>0</v>
      </c>
    </row>
    <row r="30" spans="1:6" s="34" customFormat="1" ht="24.75" customHeight="1">
      <c r="A30" s="35" t="s">
        <v>15</v>
      </c>
      <c r="B30" s="36">
        <v>0</v>
      </c>
      <c r="C30" s="37" t="s">
        <v>15</v>
      </c>
      <c r="D30" s="36">
        <v>0</v>
      </c>
      <c r="E30" s="36">
        <v>0</v>
      </c>
      <c r="F30" s="38">
        <v>0</v>
      </c>
    </row>
    <row r="31" spans="1:6" s="34" customFormat="1" ht="24.75" customHeight="1">
      <c r="A31" s="35" t="s">
        <v>17</v>
      </c>
      <c r="B31" s="36">
        <v>0</v>
      </c>
      <c r="C31" s="37" t="s">
        <v>17</v>
      </c>
      <c r="D31" s="36">
        <v>0</v>
      </c>
      <c r="E31" s="36">
        <v>0</v>
      </c>
      <c r="F31" s="38">
        <v>0</v>
      </c>
    </row>
    <row r="32" spans="1:6" s="34" customFormat="1" ht="24.75" customHeight="1">
      <c r="A32" s="42" t="s">
        <v>39</v>
      </c>
      <c r="B32" s="32">
        <f>B8</f>
        <v>241.7629</v>
      </c>
      <c r="C32" s="43" t="s">
        <v>40</v>
      </c>
      <c r="D32" s="44">
        <f>D7+D29</f>
        <v>241.7629</v>
      </c>
      <c r="E32" s="44">
        <f>E7+E29</f>
        <v>241.7629</v>
      </c>
      <c r="F32" s="44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6" sqref="A6:IV15"/>
    </sheetView>
  </sheetViews>
  <sheetFormatPr defaultColWidth="9.00390625" defaultRowHeight="14.25"/>
  <cols>
    <col min="1" max="1" width="10.00390625" style="0" customWidth="1"/>
    <col min="2" max="2" width="36.00390625" style="0" customWidth="1"/>
    <col min="3" max="3" width="14.25390625" style="11" customWidth="1"/>
    <col min="4" max="4" width="16.625" style="11" bestFit="1" customWidth="1"/>
    <col min="5" max="5" width="14.875" style="11" customWidth="1"/>
    <col min="6" max="6" width="15.50390625" style="11" customWidth="1"/>
    <col min="7" max="7" width="13.50390625" style="11" customWidth="1"/>
    <col min="8" max="8" width="14.125" style="11" customWidth="1"/>
    <col min="9" max="9" width="19.125" style="11" customWidth="1"/>
  </cols>
  <sheetData>
    <row r="1" ht="21" customHeight="1">
      <c r="A1" s="2" t="s">
        <v>41</v>
      </c>
    </row>
    <row r="2" spans="1:9" s="10" customFormat="1" ht="31.5" customHeight="1">
      <c r="A2" s="68" t="s">
        <v>42</v>
      </c>
      <c r="B2" s="68"/>
      <c r="C2" s="68"/>
      <c r="D2" s="68"/>
      <c r="E2" s="68"/>
      <c r="F2" s="68"/>
      <c r="G2" s="68"/>
      <c r="H2" s="68"/>
      <c r="I2" s="68"/>
    </row>
    <row r="3" spans="1:9" s="5" customFormat="1" ht="21.75" customHeight="1">
      <c r="A3" s="74" t="s">
        <v>3</v>
      </c>
      <c r="B3" s="74"/>
      <c r="C3" s="52"/>
      <c r="D3" s="53"/>
      <c r="E3" s="52"/>
      <c r="F3" s="52"/>
      <c r="G3" s="52"/>
      <c r="H3" s="52"/>
      <c r="I3" s="52" t="s">
        <v>4</v>
      </c>
    </row>
    <row r="4" spans="1:9" s="7" customFormat="1" ht="30" customHeight="1">
      <c r="A4" s="75" t="s">
        <v>43</v>
      </c>
      <c r="B4" s="75"/>
      <c r="C4" s="75" t="s">
        <v>44</v>
      </c>
      <c r="D4" s="76" t="s">
        <v>45</v>
      </c>
      <c r="E4" s="76"/>
      <c r="F4" s="76"/>
      <c r="G4" s="76"/>
      <c r="H4" s="76"/>
      <c r="I4" s="75" t="s">
        <v>46</v>
      </c>
    </row>
    <row r="5" spans="1:9" s="7" customFormat="1" ht="36">
      <c r="A5" s="25" t="s">
        <v>47</v>
      </c>
      <c r="B5" s="25" t="s">
        <v>48</v>
      </c>
      <c r="C5" s="75"/>
      <c r="D5" s="25" t="s">
        <v>10</v>
      </c>
      <c r="E5" s="54" t="s">
        <v>209</v>
      </c>
      <c r="F5" s="25" t="s">
        <v>49</v>
      </c>
      <c r="G5" s="25" t="s">
        <v>50</v>
      </c>
      <c r="H5" s="25" t="s">
        <v>51</v>
      </c>
      <c r="I5" s="75"/>
    </row>
    <row r="6" spans="1:9" s="47" customFormat="1" ht="24.75" customHeight="1">
      <c r="A6" s="77" t="s">
        <v>52</v>
      </c>
      <c r="B6" s="78"/>
      <c r="C6" s="46">
        <f>SUM(C7:C15)</f>
        <v>241.76289999999997</v>
      </c>
      <c r="D6" s="46">
        <f aca="true" t="shared" si="0" ref="D6:I6">SUM(D7:D15)</f>
        <v>241.76289999999997</v>
      </c>
      <c r="E6" s="46">
        <f t="shared" si="0"/>
        <v>199.76289999999997</v>
      </c>
      <c r="F6" s="46">
        <f t="shared" si="0"/>
        <v>42</v>
      </c>
      <c r="G6" s="46">
        <f t="shared" si="0"/>
        <v>0</v>
      </c>
      <c r="H6" s="46">
        <f t="shared" si="0"/>
        <v>0</v>
      </c>
      <c r="I6" s="46">
        <f t="shared" si="0"/>
        <v>0</v>
      </c>
    </row>
    <row r="7" spans="1:9" s="51" customFormat="1" ht="24.75" customHeight="1">
      <c r="A7" s="48" t="s">
        <v>53</v>
      </c>
      <c r="B7" s="48" t="s">
        <v>54</v>
      </c>
      <c r="C7" s="49">
        <f>D7+I7</f>
        <v>16.5152</v>
      </c>
      <c r="D7" s="49">
        <f>SUM(E7:H7)</f>
        <v>16.5152</v>
      </c>
      <c r="E7" s="50">
        <v>16.5152</v>
      </c>
      <c r="F7" s="50">
        <v>0</v>
      </c>
      <c r="G7" s="50">
        <v>0</v>
      </c>
      <c r="H7" s="50">
        <v>0</v>
      </c>
      <c r="I7" s="50">
        <v>0</v>
      </c>
    </row>
    <row r="8" spans="1:9" s="51" customFormat="1" ht="24.75" customHeight="1">
      <c r="A8" s="48" t="s">
        <v>55</v>
      </c>
      <c r="B8" s="48" t="s">
        <v>56</v>
      </c>
      <c r="C8" s="49">
        <f aca="true" t="shared" si="1" ref="C8:C15">D8+I8</f>
        <v>6.6059</v>
      </c>
      <c r="D8" s="49">
        <f aca="true" t="shared" si="2" ref="D8:D15">SUM(E8:H8)</f>
        <v>6.6059</v>
      </c>
      <c r="E8" s="50">
        <v>6.6059</v>
      </c>
      <c r="F8" s="50">
        <v>0</v>
      </c>
      <c r="G8" s="50">
        <v>0</v>
      </c>
      <c r="H8" s="50">
        <v>0</v>
      </c>
      <c r="I8" s="50">
        <v>0</v>
      </c>
    </row>
    <row r="9" spans="1:9" s="51" customFormat="1" ht="24.75" customHeight="1">
      <c r="A9" s="48" t="s">
        <v>57</v>
      </c>
      <c r="B9" s="48" t="s">
        <v>58</v>
      </c>
      <c r="C9" s="49">
        <f t="shared" si="1"/>
        <v>1.2</v>
      </c>
      <c r="D9" s="49">
        <f t="shared" si="2"/>
        <v>1.2</v>
      </c>
      <c r="E9" s="50">
        <v>1.2</v>
      </c>
      <c r="F9" s="50">
        <v>0</v>
      </c>
      <c r="G9" s="50">
        <v>0</v>
      </c>
      <c r="H9" s="50">
        <v>0</v>
      </c>
      <c r="I9" s="50">
        <v>0</v>
      </c>
    </row>
    <row r="10" spans="1:9" s="51" customFormat="1" ht="24.75" customHeight="1">
      <c r="A10" s="48" t="s">
        <v>59</v>
      </c>
      <c r="B10" s="48" t="s">
        <v>60</v>
      </c>
      <c r="C10" s="49">
        <f t="shared" si="1"/>
        <v>182.1019</v>
      </c>
      <c r="D10" s="49">
        <f t="shared" si="2"/>
        <v>182.1019</v>
      </c>
      <c r="E10" s="50">
        <v>140.1019</v>
      </c>
      <c r="F10" s="50">
        <v>42</v>
      </c>
      <c r="G10" s="50">
        <v>0</v>
      </c>
      <c r="H10" s="50">
        <v>0</v>
      </c>
      <c r="I10" s="50">
        <v>0</v>
      </c>
    </row>
    <row r="11" spans="1:9" s="51" customFormat="1" ht="24.75" customHeight="1">
      <c r="A11" s="48" t="s">
        <v>61</v>
      </c>
      <c r="B11" s="48" t="s">
        <v>62</v>
      </c>
      <c r="C11" s="49">
        <f t="shared" si="1"/>
        <v>6.09</v>
      </c>
      <c r="D11" s="49">
        <f t="shared" si="2"/>
        <v>6.09</v>
      </c>
      <c r="E11" s="50">
        <v>6.09</v>
      </c>
      <c r="F11" s="50">
        <v>0</v>
      </c>
      <c r="G11" s="50">
        <v>0</v>
      </c>
      <c r="H11" s="50">
        <v>0</v>
      </c>
      <c r="I11" s="50">
        <v>0</v>
      </c>
    </row>
    <row r="12" spans="1:9" s="51" customFormat="1" ht="24.75" customHeight="1">
      <c r="A12" s="48" t="s">
        <v>63</v>
      </c>
      <c r="B12" s="48" t="s">
        <v>64</v>
      </c>
      <c r="C12" s="49">
        <f t="shared" si="1"/>
        <v>6.6059</v>
      </c>
      <c r="D12" s="49">
        <f t="shared" si="2"/>
        <v>6.6059</v>
      </c>
      <c r="E12" s="50">
        <v>6.6059</v>
      </c>
      <c r="F12" s="50">
        <v>0</v>
      </c>
      <c r="G12" s="50">
        <v>0</v>
      </c>
      <c r="H12" s="50">
        <v>0</v>
      </c>
      <c r="I12" s="50">
        <v>0</v>
      </c>
    </row>
    <row r="13" spans="1:9" s="51" customFormat="1" ht="24.75" customHeight="1">
      <c r="A13" s="48" t="s">
        <v>65</v>
      </c>
      <c r="B13" s="48" t="s">
        <v>66</v>
      </c>
      <c r="C13" s="49">
        <f t="shared" si="1"/>
        <v>4.6481</v>
      </c>
      <c r="D13" s="49">
        <f t="shared" si="2"/>
        <v>4.6481</v>
      </c>
      <c r="E13" s="50">
        <v>4.6481</v>
      </c>
      <c r="F13" s="50">
        <v>0</v>
      </c>
      <c r="G13" s="50">
        <v>0</v>
      </c>
      <c r="H13" s="50">
        <v>0</v>
      </c>
      <c r="I13" s="50">
        <v>0</v>
      </c>
    </row>
    <row r="14" spans="1:9" s="51" customFormat="1" ht="24.75" customHeight="1">
      <c r="A14" s="48" t="s">
        <v>67</v>
      </c>
      <c r="B14" s="48" t="s">
        <v>68</v>
      </c>
      <c r="C14" s="49">
        <f t="shared" si="1"/>
        <v>11.7069</v>
      </c>
      <c r="D14" s="49">
        <f t="shared" si="2"/>
        <v>11.7069</v>
      </c>
      <c r="E14" s="50">
        <v>11.7069</v>
      </c>
      <c r="F14" s="50">
        <v>0</v>
      </c>
      <c r="G14" s="50">
        <v>0</v>
      </c>
      <c r="H14" s="50">
        <v>0</v>
      </c>
      <c r="I14" s="50">
        <v>0</v>
      </c>
    </row>
    <row r="15" spans="1:9" s="51" customFormat="1" ht="24.75" customHeight="1">
      <c r="A15" s="48" t="s">
        <v>69</v>
      </c>
      <c r="B15" s="48" t="s">
        <v>70</v>
      </c>
      <c r="C15" s="49">
        <f t="shared" si="1"/>
        <v>6.289</v>
      </c>
      <c r="D15" s="49">
        <f t="shared" si="2"/>
        <v>6.289</v>
      </c>
      <c r="E15" s="50">
        <v>6.289</v>
      </c>
      <c r="F15" s="50">
        <v>0</v>
      </c>
      <c r="G15" s="50">
        <v>0</v>
      </c>
      <c r="H15" s="50">
        <v>0</v>
      </c>
      <c r="I15" s="50">
        <v>0</v>
      </c>
    </row>
  </sheetData>
  <sheetProtection/>
  <mergeCells count="7">
    <mergeCell ref="A2:I2"/>
    <mergeCell ref="A3:B3"/>
    <mergeCell ref="A4:B4"/>
    <mergeCell ref="D4:H4"/>
    <mergeCell ref="A6:B6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C9" sqref="C9"/>
    </sheetView>
  </sheetViews>
  <sheetFormatPr defaultColWidth="9.00390625" defaultRowHeight="14.25"/>
  <cols>
    <col min="1" max="1" width="12.00390625" style="0" customWidth="1"/>
    <col min="2" max="2" width="36.875" style="0" customWidth="1"/>
    <col min="3" max="3" width="15.125" style="0" customWidth="1"/>
    <col min="4" max="4" width="13.375" style="0" customWidth="1"/>
    <col min="5" max="5" width="14.875" style="0" bestFit="1" customWidth="1"/>
    <col min="6" max="6" width="12.625" style="0" bestFit="1" customWidth="1"/>
    <col min="7" max="7" width="17.75390625" style="0" customWidth="1"/>
    <col min="8" max="8" width="16.50390625" style="0" customWidth="1"/>
  </cols>
  <sheetData>
    <row r="1" spans="1:2" ht="24.75" customHeight="1">
      <c r="A1" s="2" t="s">
        <v>71</v>
      </c>
      <c r="B1" s="2"/>
    </row>
    <row r="2" spans="1:8" s="10" customFormat="1" ht="22.5" customHeight="1">
      <c r="A2" s="68" t="s">
        <v>72</v>
      </c>
      <c r="B2" s="68"/>
      <c r="C2" s="68"/>
      <c r="D2" s="68"/>
      <c r="E2" s="68"/>
      <c r="F2" s="68"/>
      <c r="G2" s="68"/>
      <c r="H2" s="68"/>
    </row>
    <row r="3" spans="1:8" s="2" customFormat="1" ht="24" customHeight="1">
      <c r="A3" s="4" t="s">
        <v>3</v>
      </c>
      <c r="B3" s="4"/>
      <c r="H3" s="6" t="s">
        <v>4</v>
      </c>
    </row>
    <row r="4" spans="1:8" s="7" customFormat="1" ht="24.75" customHeight="1">
      <c r="A4" s="79" t="s">
        <v>43</v>
      </c>
      <c r="B4" s="79"/>
      <c r="C4" s="82" t="s">
        <v>73</v>
      </c>
      <c r="D4" s="79" t="s">
        <v>74</v>
      </c>
      <c r="E4" s="79"/>
      <c r="F4" s="79"/>
      <c r="G4" s="79" t="s">
        <v>75</v>
      </c>
      <c r="H4" s="79"/>
    </row>
    <row r="5" spans="1:8" s="7" customFormat="1" ht="31.5" customHeight="1">
      <c r="A5" s="9" t="s">
        <v>47</v>
      </c>
      <c r="B5" s="9" t="s">
        <v>48</v>
      </c>
      <c r="C5" s="82"/>
      <c r="D5" s="9" t="s">
        <v>52</v>
      </c>
      <c r="E5" s="9" t="s">
        <v>76</v>
      </c>
      <c r="F5" s="9" t="s">
        <v>77</v>
      </c>
      <c r="G5" s="9" t="s">
        <v>78</v>
      </c>
      <c r="H5" s="9" t="s">
        <v>79</v>
      </c>
    </row>
    <row r="6" spans="1:8" s="96" customFormat="1" ht="24.75" customHeight="1">
      <c r="A6" s="93" t="s">
        <v>52</v>
      </c>
      <c r="B6" s="94"/>
      <c r="C6" s="95">
        <f>SUM(C7:C18)</f>
        <v>315.22114999999997</v>
      </c>
      <c r="D6" s="95">
        <f>SUM(D7:D18)</f>
        <v>241.76289999999997</v>
      </c>
      <c r="E6" s="95">
        <f>SUM(E7:E18)</f>
        <v>189.76289999999997</v>
      </c>
      <c r="F6" s="95">
        <f>SUM(F7:F18)</f>
        <v>52</v>
      </c>
      <c r="G6" s="95">
        <f>D6-C6</f>
        <v>-73.45824999999999</v>
      </c>
      <c r="H6" s="95">
        <f>G6/C6</f>
        <v>-0.23303718674968352</v>
      </c>
    </row>
    <row r="7" spans="1:8" s="101" customFormat="1" ht="24.75" customHeight="1">
      <c r="A7" s="97">
        <v>2080505</v>
      </c>
      <c r="B7" s="98" t="s">
        <v>80</v>
      </c>
      <c r="C7" s="99">
        <v>16.5284</v>
      </c>
      <c r="D7" s="99">
        <f>E7+F7</f>
        <v>16.5152</v>
      </c>
      <c r="E7" s="99">
        <v>16.5152</v>
      </c>
      <c r="F7" s="99">
        <v>0</v>
      </c>
      <c r="G7" s="95">
        <f aca="true" t="shared" si="0" ref="G7:G18">D7-C7</f>
        <v>-0.01320000000000121</v>
      </c>
      <c r="H7" s="100">
        <f aca="true" t="shared" si="1" ref="H7:H18">G7/C7</f>
        <v>-0.0007986253962876752</v>
      </c>
    </row>
    <row r="8" spans="1:8" s="101" customFormat="1" ht="24.75" customHeight="1">
      <c r="A8" s="97">
        <v>2080506</v>
      </c>
      <c r="B8" s="102" t="s">
        <v>81</v>
      </c>
      <c r="C8" s="99">
        <v>0</v>
      </c>
      <c r="D8" s="99">
        <f aca="true" t="shared" si="2" ref="D8:D18">E8+F8</f>
        <v>6.6059</v>
      </c>
      <c r="E8" s="99">
        <v>6.6059</v>
      </c>
      <c r="F8" s="99">
        <v>0</v>
      </c>
      <c r="G8" s="95">
        <f t="shared" si="0"/>
        <v>6.6059</v>
      </c>
      <c r="H8" s="100"/>
    </row>
    <row r="9" spans="1:8" s="101" customFormat="1" ht="24.75" customHeight="1">
      <c r="A9" s="97">
        <v>2080599</v>
      </c>
      <c r="B9" s="98" t="s">
        <v>82</v>
      </c>
      <c r="C9" s="99">
        <v>1.2</v>
      </c>
      <c r="D9" s="99">
        <f t="shared" si="2"/>
        <v>1.2</v>
      </c>
      <c r="E9" s="99">
        <v>1.2</v>
      </c>
      <c r="F9" s="99">
        <v>0</v>
      </c>
      <c r="G9" s="95">
        <f t="shared" si="0"/>
        <v>0</v>
      </c>
      <c r="H9" s="100">
        <f t="shared" si="1"/>
        <v>0</v>
      </c>
    </row>
    <row r="10" spans="1:8" s="101" customFormat="1" ht="24.75" customHeight="1">
      <c r="A10" s="97">
        <v>2100199</v>
      </c>
      <c r="B10" s="98" t="s">
        <v>83</v>
      </c>
      <c r="C10" s="99">
        <v>5.18015</v>
      </c>
      <c r="D10" s="99">
        <f t="shared" si="2"/>
        <v>0</v>
      </c>
      <c r="E10" s="103">
        <v>0</v>
      </c>
      <c r="F10" s="103">
        <v>0</v>
      </c>
      <c r="G10" s="95">
        <f t="shared" si="0"/>
        <v>-5.18015</v>
      </c>
      <c r="H10" s="95">
        <f t="shared" si="1"/>
        <v>-1</v>
      </c>
    </row>
    <row r="11" spans="1:8" s="101" customFormat="1" ht="24.75" customHeight="1">
      <c r="A11" s="97">
        <v>2100302</v>
      </c>
      <c r="B11" s="98" t="s">
        <v>84</v>
      </c>
      <c r="C11" s="99">
        <v>200.23</v>
      </c>
      <c r="D11" s="99">
        <f t="shared" si="2"/>
        <v>182.1019</v>
      </c>
      <c r="E11" s="99">
        <v>130.1019</v>
      </c>
      <c r="F11" s="99">
        <v>52</v>
      </c>
      <c r="G11" s="95">
        <f t="shared" si="0"/>
        <v>-18.12809999999999</v>
      </c>
      <c r="H11" s="95">
        <f t="shared" si="1"/>
        <v>-0.09053638315936668</v>
      </c>
    </row>
    <row r="12" spans="1:8" s="101" customFormat="1" ht="24.75" customHeight="1">
      <c r="A12" s="97">
        <v>2100399</v>
      </c>
      <c r="B12" s="104" t="s">
        <v>85</v>
      </c>
      <c r="C12" s="99">
        <v>20.331</v>
      </c>
      <c r="D12" s="99">
        <f t="shared" si="2"/>
        <v>6.09</v>
      </c>
      <c r="E12" s="99">
        <v>6.09</v>
      </c>
      <c r="F12" s="99">
        <v>0</v>
      </c>
      <c r="G12" s="95">
        <f t="shared" si="0"/>
        <v>-14.241</v>
      </c>
      <c r="H12" s="95">
        <f t="shared" si="1"/>
        <v>-0.7004574295410949</v>
      </c>
    </row>
    <row r="13" spans="1:8" s="101" customFormat="1" ht="24.75" customHeight="1">
      <c r="A13" s="97">
        <v>2100408</v>
      </c>
      <c r="B13" s="104" t="s">
        <v>86</v>
      </c>
      <c r="C13" s="99">
        <v>40.9453</v>
      </c>
      <c r="D13" s="99">
        <f t="shared" si="2"/>
        <v>0</v>
      </c>
      <c r="E13" s="99">
        <v>0</v>
      </c>
      <c r="F13" s="99">
        <v>0</v>
      </c>
      <c r="G13" s="95">
        <f t="shared" si="0"/>
        <v>-40.9453</v>
      </c>
      <c r="H13" s="95">
        <f t="shared" si="1"/>
        <v>-1</v>
      </c>
    </row>
    <row r="14" spans="1:8" s="101" customFormat="1" ht="24.75" customHeight="1">
      <c r="A14" s="97">
        <v>2100409</v>
      </c>
      <c r="B14" s="104" t="s">
        <v>87</v>
      </c>
      <c r="C14" s="99">
        <v>0.7295</v>
      </c>
      <c r="D14" s="99">
        <f t="shared" si="2"/>
        <v>0</v>
      </c>
      <c r="E14" s="99">
        <v>0</v>
      </c>
      <c r="F14" s="99">
        <v>0</v>
      </c>
      <c r="G14" s="95">
        <f t="shared" si="0"/>
        <v>-0.7295</v>
      </c>
      <c r="H14" s="95">
        <f t="shared" si="1"/>
        <v>-1</v>
      </c>
    </row>
    <row r="15" spans="1:8" s="101" customFormat="1" ht="24.75" customHeight="1">
      <c r="A15" s="97">
        <v>2101102</v>
      </c>
      <c r="B15" s="104" t="s">
        <v>88</v>
      </c>
      <c r="C15" s="99">
        <v>7.1395</v>
      </c>
      <c r="D15" s="99">
        <f t="shared" si="2"/>
        <v>6.6059</v>
      </c>
      <c r="E15" s="99">
        <v>6.6059</v>
      </c>
      <c r="F15" s="99">
        <v>0</v>
      </c>
      <c r="G15" s="95">
        <f t="shared" si="0"/>
        <v>-0.5335999999999999</v>
      </c>
      <c r="H15" s="95">
        <f t="shared" si="1"/>
        <v>-0.07473912738987322</v>
      </c>
    </row>
    <row r="16" spans="1:8" s="101" customFormat="1" ht="24.75" customHeight="1">
      <c r="A16" s="97">
        <v>2101103</v>
      </c>
      <c r="B16" s="104" t="s">
        <v>89</v>
      </c>
      <c r="C16" s="99">
        <v>4.9705</v>
      </c>
      <c r="D16" s="99">
        <f t="shared" si="2"/>
        <v>4.6481</v>
      </c>
      <c r="E16" s="99">
        <v>4.6481</v>
      </c>
      <c r="F16" s="99">
        <v>0</v>
      </c>
      <c r="G16" s="95">
        <f t="shared" si="0"/>
        <v>-0.3224</v>
      </c>
      <c r="H16" s="95">
        <f t="shared" si="1"/>
        <v>-0.06486268987023439</v>
      </c>
    </row>
    <row r="17" spans="1:8" s="101" customFormat="1" ht="24.75" customHeight="1">
      <c r="A17" s="97">
        <v>2210201</v>
      </c>
      <c r="B17" s="104" t="s">
        <v>90</v>
      </c>
      <c r="C17" s="99">
        <v>11.7892</v>
      </c>
      <c r="D17" s="99">
        <f t="shared" si="2"/>
        <v>11.7069</v>
      </c>
      <c r="E17" s="99">
        <v>11.7069</v>
      </c>
      <c r="F17" s="99">
        <v>0</v>
      </c>
      <c r="G17" s="95">
        <f t="shared" si="0"/>
        <v>-0.08230000000000004</v>
      </c>
      <c r="H17" s="95">
        <f t="shared" si="1"/>
        <v>-0.006980965629559261</v>
      </c>
    </row>
    <row r="18" spans="1:8" s="101" customFormat="1" ht="24.75" customHeight="1">
      <c r="A18" s="97">
        <v>2210203</v>
      </c>
      <c r="B18" s="104" t="s">
        <v>91</v>
      </c>
      <c r="C18" s="99">
        <v>6.1776</v>
      </c>
      <c r="D18" s="99">
        <f t="shared" si="2"/>
        <v>6.289</v>
      </c>
      <c r="E18" s="99">
        <v>6.289</v>
      </c>
      <c r="F18" s="99">
        <v>0</v>
      </c>
      <c r="G18" s="95">
        <f t="shared" si="0"/>
        <v>0.11139999999999972</v>
      </c>
      <c r="H18" s="95">
        <f t="shared" si="1"/>
        <v>0.018032893032892988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F7" sqref="F7"/>
    </sheetView>
  </sheetViews>
  <sheetFormatPr defaultColWidth="9.00390625" defaultRowHeight="14.25"/>
  <cols>
    <col min="2" max="2" width="31.00390625" style="0" customWidth="1"/>
    <col min="3" max="3" width="14.25390625" style="23" customWidth="1"/>
    <col min="4" max="5" width="22.75390625" style="23" customWidth="1"/>
  </cols>
  <sheetData>
    <row r="1" ht="14.25">
      <c r="A1" s="2" t="s">
        <v>92</v>
      </c>
    </row>
    <row r="2" spans="1:5" s="10" customFormat="1" ht="34.5" customHeight="1">
      <c r="A2" s="68" t="s">
        <v>93</v>
      </c>
      <c r="B2" s="68"/>
      <c r="C2" s="83"/>
      <c r="D2" s="83"/>
      <c r="E2" s="83"/>
    </row>
    <row r="3" spans="1:5" ht="19.5" customHeight="1">
      <c r="A3" s="84" t="s">
        <v>3</v>
      </c>
      <c r="B3" s="84"/>
      <c r="E3" s="23" t="s">
        <v>4</v>
      </c>
    </row>
    <row r="4" spans="1:5" s="18" customFormat="1" ht="24.75" customHeight="1">
      <c r="A4" s="82" t="s">
        <v>94</v>
      </c>
      <c r="B4" s="82"/>
      <c r="C4" s="76" t="s">
        <v>95</v>
      </c>
      <c r="D4" s="76"/>
      <c r="E4" s="76"/>
    </row>
    <row r="5" spans="1:5" s="18" customFormat="1" ht="24.75" customHeight="1">
      <c r="A5" s="19" t="s">
        <v>47</v>
      </c>
      <c r="B5" s="9" t="s">
        <v>48</v>
      </c>
      <c r="C5" s="24" t="s">
        <v>52</v>
      </c>
      <c r="D5" s="24" t="s">
        <v>96</v>
      </c>
      <c r="E5" s="24" t="s">
        <v>97</v>
      </c>
    </row>
    <row r="6" spans="1:5" s="101" customFormat="1" ht="24.75" customHeight="1">
      <c r="A6" s="105" t="s">
        <v>98</v>
      </c>
      <c r="B6" s="105"/>
      <c r="C6" s="95">
        <f>C7+C15+C43+C60</f>
        <v>189.7569</v>
      </c>
      <c r="D6" s="95">
        <f>D7+D15+D43+D60</f>
        <v>185.6269</v>
      </c>
      <c r="E6" s="95">
        <f>E7+E15+E43+E60</f>
        <v>4.13</v>
      </c>
    </row>
    <row r="7" spans="1:5" s="101" customFormat="1" ht="24.75" customHeight="1">
      <c r="A7" s="106">
        <v>301</v>
      </c>
      <c r="B7" s="107" t="s">
        <v>99</v>
      </c>
      <c r="C7" s="95">
        <f>SUM(C8:C14)</f>
        <v>153.477</v>
      </c>
      <c r="D7" s="95">
        <f>SUM(D8:D14)</f>
        <v>153.477</v>
      </c>
      <c r="E7" s="95">
        <f>SUM(E8:E14)</f>
        <v>0</v>
      </c>
    </row>
    <row r="8" spans="1:5" s="101" customFormat="1" ht="24.75" customHeight="1">
      <c r="A8" s="97">
        <v>30101</v>
      </c>
      <c r="B8" s="108" t="s">
        <v>100</v>
      </c>
      <c r="C8" s="99">
        <f>D8+E8</f>
        <v>42.9624</v>
      </c>
      <c r="D8" s="99">
        <v>42.9624</v>
      </c>
      <c r="E8" s="99">
        <v>0</v>
      </c>
    </row>
    <row r="9" spans="1:5" s="101" customFormat="1" ht="24.75" customHeight="1">
      <c r="A9" s="97">
        <v>30102</v>
      </c>
      <c r="B9" s="108" t="s">
        <v>101</v>
      </c>
      <c r="C9" s="99">
        <f aca="true" t="shared" si="0" ref="C9:C64">D9+E9</f>
        <v>57.7564</v>
      </c>
      <c r="D9" s="99">
        <v>57.7564</v>
      </c>
      <c r="E9" s="99">
        <v>0</v>
      </c>
    </row>
    <row r="10" spans="1:5" s="101" customFormat="1" ht="24.75" customHeight="1">
      <c r="A10" s="97">
        <v>30103</v>
      </c>
      <c r="B10" s="108" t="s">
        <v>102</v>
      </c>
      <c r="C10" s="99">
        <f t="shared" si="0"/>
        <v>0</v>
      </c>
      <c r="D10" s="99">
        <v>0</v>
      </c>
      <c r="E10" s="99">
        <v>0</v>
      </c>
    </row>
    <row r="11" spans="1:5" s="101" customFormat="1" ht="24.75" customHeight="1">
      <c r="A11" s="97">
        <v>30104</v>
      </c>
      <c r="B11" s="108" t="s">
        <v>103</v>
      </c>
      <c r="C11" s="99">
        <f t="shared" si="0"/>
        <v>34.7882</v>
      </c>
      <c r="D11" s="109">
        <v>34.7882</v>
      </c>
      <c r="E11" s="99">
        <v>0</v>
      </c>
    </row>
    <row r="12" spans="1:5" s="101" customFormat="1" ht="24.75" customHeight="1">
      <c r="A12" s="97">
        <v>30106</v>
      </c>
      <c r="B12" s="108" t="s">
        <v>104</v>
      </c>
      <c r="C12" s="99">
        <f t="shared" si="0"/>
        <v>0</v>
      </c>
      <c r="D12" s="99">
        <v>0</v>
      </c>
      <c r="E12" s="99">
        <v>0</v>
      </c>
    </row>
    <row r="13" spans="1:5" s="101" customFormat="1" ht="24.75" customHeight="1">
      <c r="A13" s="97">
        <v>30107</v>
      </c>
      <c r="B13" s="108" t="s">
        <v>105</v>
      </c>
      <c r="C13" s="99">
        <f t="shared" si="0"/>
        <v>0</v>
      </c>
      <c r="D13" s="99">
        <v>0</v>
      </c>
      <c r="E13" s="99">
        <v>0</v>
      </c>
    </row>
    <row r="14" spans="1:5" s="101" customFormat="1" ht="24.75" customHeight="1">
      <c r="A14" s="97">
        <v>30199</v>
      </c>
      <c r="B14" s="108" t="s">
        <v>106</v>
      </c>
      <c r="C14" s="99">
        <f t="shared" si="0"/>
        <v>17.97</v>
      </c>
      <c r="D14" s="109">
        <v>17.97</v>
      </c>
      <c r="E14" s="99">
        <v>0</v>
      </c>
    </row>
    <row r="15" spans="1:5" s="101" customFormat="1" ht="24.75" customHeight="1">
      <c r="A15" s="106">
        <v>302</v>
      </c>
      <c r="B15" s="107" t="s">
        <v>107</v>
      </c>
      <c r="C15" s="95">
        <f>SUM(C16:C42)</f>
        <v>4.13</v>
      </c>
      <c r="D15" s="95">
        <f>SUM(D16:D42)</f>
        <v>0</v>
      </c>
      <c r="E15" s="95">
        <f>SUM(E16:E42)</f>
        <v>4.13</v>
      </c>
    </row>
    <row r="16" spans="1:5" s="101" customFormat="1" ht="24.75" customHeight="1">
      <c r="A16" s="97">
        <v>30201</v>
      </c>
      <c r="B16" s="108" t="s">
        <v>108</v>
      </c>
      <c r="C16" s="99">
        <f t="shared" si="0"/>
        <v>0</v>
      </c>
      <c r="D16" s="99">
        <v>0</v>
      </c>
      <c r="E16" s="99">
        <v>0</v>
      </c>
    </row>
    <row r="17" spans="1:5" s="101" customFormat="1" ht="24.75" customHeight="1">
      <c r="A17" s="97">
        <v>30202</v>
      </c>
      <c r="B17" s="108" t="s">
        <v>109</v>
      </c>
      <c r="C17" s="99">
        <f t="shared" si="0"/>
        <v>0</v>
      </c>
      <c r="D17" s="99">
        <v>0</v>
      </c>
      <c r="E17" s="99">
        <v>0</v>
      </c>
    </row>
    <row r="18" spans="1:5" s="101" customFormat="1" ht="24.75" customHeight="1">
      <c r="A18" s="97">
        <v>30203</v>
      </c>
      <c r="B18" s="108" t="s">
        <v>110</v>
      </c>
      <c r="C18" s="99">
        <f t="shared" si="0"/>
        <v>0</v>
      </c>
      <c r="D18" s="99">
        <v>0</v>
      </c>
      <c r="E18" s="99">
        <v>0</v>
      </c>
    </row>
    <row r="19" spans="1:5" s="101" customFormat="1" ht="24.75" customHeight="1">
      <c r="A19" s="97">
        <v>30204</v>
      </c>
      <c r="B19" s="108" t="s">
        <v>111</v>
      </c>
      <c r="C19" s="99">
        <f t="shared" si="0"/>
        <v>0</v>
      </c>
      <c r="D19" s="99">
        <v>0</v>
      </c>
      <c r="E19" s="99">
        <v>0</v>
      </c>
    </row>
    <row r="20" spans="1:5" s="101" customFormat="1" ht="24.75" customHeight="1">
      <c r="A20" s="97">
        <v>30205</v>
      </c>
      <c r="B20" s="108" t="s">
        <v>112</v>
      </c>
      <c r="C20" s="99">
        <f t="shared" si="0"/>
        <v>0</v>
      </c>
      <c r="D20" s="99">
        <v>0</v>
      </c>
      <c r="E20" s="99">
        <v>0</v>
      </c>
    </row>
    <row r="21" spans="1:5" s="101" customFormat="1" ht="24.75" customHeight="1">
      <c r="A21" s="97">
        <v>30206</v>
      </c>
      <c r="B21" s="108" t="s">
        <v>113</v>
      </c>
      <c r="C21" s="99">
        <f t="shared" si="0"/>
        <v>0</v>
      </c>
      <c r="D21" s="99">
        <v>0</v>
      </c>
      <c r="E21" s="99">
        <v>0</v>
      </c>
    </row>
    <row r="22" spans="1:5" s="101" customFormat="1" ht="24.75" customHeight="1">
      <c r="A22" s="97">
        <v>30207</v>
      </c>
      <c r="B22" s="108" t="s">
        <v>114</v>
      </c>
      <c r="C22" s="99">
        <f t="shared" si="0"/>
        <v>0</v>
      </c>
      <c r="D22" s="99">
        <v>0</v>
      </c>
      <c r="E22" s="99">
        <v>0</v>
      </c>
    </row>
    <row r="23" spans="1:5" s="101" customFormat="1" ht="24.75" customHeight="1">
      <c r="A23" s="97">
        <v>30208</v>
      </c>
      <c r="B23" s="108" t="s">
        <v>115</v>
      </c>
      <c r="C23" s="99">
        <f t="shared" si="0"/>
        <v>4.13</v>
      </c>
      <c r="D23" s="99">
        <v>0</v>
      </c>
      <c r="E23" s="99">
        <v>4.13</v>
      </c>
    </row>
    <row r="24" spans="1:5" s="101" customFormat="1" ht="24.75" customHeight="1">
      <c r="A24" s="97">
        <v>30209</v>
      </c>
      <c r="B24" s="108" t="s">
        <v>116</v>
      </c>
      <c r="C24" s="99">
        <f t="shared" si="0"/>
        <v>0</v>
      </c>
      <c r="D24" s="99">
        <v>0</v>
      </c>
      <c r="E24" s="99">
        <v>0</v>
      </c>
    </row>
    <row r="25" spans="1:5" s="101" customFormat="1" ht="24.75" customHeight="1">
      <c r="A25" s="97">
        <v>30211</v>
      </c>
      <c r="B25" s="108" t="s">
        <v>117</v>
      </c>
      <c r="C25" s="99">
        <f t="shared" si="0"/>
        <v>0</v>
      </c>
      <c r="D25" s="99">
        <v>0</v>
      </c>
      <c r="E25" s="99">
        <v>0</v>
      </c>
    </row>
    <row r="26" spans="1:5" s="101" customFormat="1" ht="24.75" customHeight="1">
      <c r="A26" s="97">
        <v>30212</v>
      </c>
      <c r="B26" s="108" t="s">
        <v>118</v>
      </c>
      <c r="C26" s="99">
        <f t="shared" si="0"/>
        <v>0</v>
      </c>
      <c r="D26" s="99">
        <v>0</v>
      </c>
      <c r="E26" s="99">
        <v>0</v>
      </c>
    </row>
    <row r="27" spans="1:5" s="101" customFormat="1" ht="24.75" customHeight="1">
      <c r="A27" s="97">
        <v>30213</v>
      </c>
      <c r="B27" s="108" t="s">
        <v>119</v>
      </c>
      <c r="C27" s="99">
        <f t="shared" si="0"/>
        <v>0</v>
      </c>
      <c r="D27" s="99">
        <v>0</v>
      </c>
      <c r="E27" s="99">
        <v>0</v>
      </c>
    </row>
    <row r="28" spans="1:5" s="101" customFormat="1" ht="24.75" customHeight="1">
      <c r="A28" s="97">
        <v>30214</v>
      </c>
      <c r="B28" s="108" t="s">
        <v>120</v>
      </c>
      <c r="C28" s="99">
        <f t="shared" si="0"/>
        <v>0</v>
      </c>
      <c r="D28" s="99">
        <v>0</v>
      </c>
      <c r="E28" s="99">
        <v>0</v>
      </c>
    </row>
    <row r="29" spans="1:5" s="101" customFormat="1" ht="24.75" customHeight="1">
      <c r="A29" s="97">
        <v>30215</v>
      </c>
      <c r="B29" s="108" t="s">
        <v>121</v>
      </c>
      <c r="C29" s="99">
        <f t="shared" si="0"/>
        <v>0</v>
      </c>
      <c r="D29" s="99">
        <v>0</v>
      </c>
      <c r="E29" s="99">
        <v>0</v>
      </c>
    </row>
    <row r="30" spans="1:5" s="101" customFormat="1" ht="24.75" customHeight="1">
      <c r="A30" s="97">
        <v>30216</v>
      </c>
      <c r="B30" s="108" t="s">
        <v>122</v>
      </c>
      <c r="C30" s="99">
        <f t="shared" si="0"/>
        <v>0</v>
      </c>
      <c r="D30" s="99">
        <v>0</v>
      </c>
      <c r="E30" s="99">
        <v>0</v>
      </c>
    </row>
    <row r="31" spans="1:5" s="101" customFormat="1" ht="24.75" customHeight="1">
      <c r="A31" s="97">
        <v>30217</v>
      </c>
      <c r="B31" s="108" t="s">
        <v>123</v>
      </c>
      <c r="C31" s="99">
        <f t="shared" si="0"/>
        <v>0</v>
      </c>
      <c r="D31" s="99">
        <v>0</v>
      </c>
      <c r="E31" s="99">
        <v>0</v>
      </c>
    </row>
    <row r="32" spans="1:5" s="101" customFormat="1" ht="24.75" customHeight="1">
      <c r="A32" s="97">
        <v>30218</v>
      </c>
      <c r="B32" s="108" t="s">
        <v>124</v>
      </c>
      <c r="C32" s="99">
        <f t="shared" si="0"/>
        <v>0</v>
      </c>
      <c r="D32" s="99">
        <v>0</v>
      </c>
      <c r="E32" s="99">
        <v>0</v>
      </c>
    </row>
    <row r="33" spans="1:5" s="101" customFormat="1" ht="24.75" customHeight="1">
      <c r="A33" s="97">
        <v>30224</v>
      </c>
      <c r="B33" s="108" t="s">
        <v>125</v>
      </c>
      <c r="C33" s="99">
        <f t="shared" si="0"/>
        <v>0</v>
      </c>
      <c r="D33" s="99">
        <v>0</v>
      </c>
      <c r="E33" s="99">
        <v>0</v>
      </c>
    </row>
    <row r="34" spans="1:5" s="101" customFormat="1" ht="24.75" customHeight="1">
      <c r="A34" s="97">
        <v>30225</v>
      </c>
      <c r="B34" s="108" t="s">
        <v>126</v>
      </c>
      <c r="C34" s="99">
        <f t="shared" si="0"/>
        <v>0</v>
      </c>
      <c r="D34" s="99">
        <v>0</v>
      </c>
      <c r="E34" s="99">
        <v>0</v>
      </c>
    </row>
    <row r="35" spans="1:5" s="101" customFormat="1" ht="24.75" customHeight="1">
      <c r="A35" s="97">
        <v>30226</v>
      </c>
      <c r="B35" s="108" t="s">
        <v>127</v>
      </c>
      <c r="C35" s="99">
        <f t="shared" si="0"/>
        <v>0</v>
      </c>
      <c r="D35" s="99">
        <v>0</v>
      </c>
      <c r="E35" s="99">
        <v>0</v>
      </c>
    </row>
    <row r="36" spans="1:5" s="101" customFormat="1" ht="24.75" customHeight="1">
      <c r="A36" s="97">
        <v>30227</v>
      </c>
      <c r="B36" s="108" t="s">
        <v>128</v>
      </c>
      <c r="C36" s="99">
        <f t="shared" si="0"/>
        <v>0</v>
      </c>
      <c r="D36" s="99">
        <v>0</v>
      </c>
      <c r="E36" s="99">
        <v>0</v>
      </c>
    </row>
    <row r="37" spans="1:5" s="101" customFormat="1" ht="24.75" customHeight="1">
      <c r="A37" s="97">
        <v>30228</v>
      </c>
      <c r="B37" s="108" t="s">
        <v>129</v>
      </c>
      <c r="C37" s="99">
        <f t="shared" si="0"/>
        <v>0</v>
      </c>
      <c r="D37" s="99">
        <v>0</v>
      </c>
      <c r="E37" s="99">
        <v>0</v>
      </c>
    </row>
    <row r="38" spans="1:5" s="101" customFormat="1" ht="24.75" customHeight="1">
      <c r="A38" s="97">
        <v>30229</v>
      </c>
      <c r="B38" s="108" t="s">
        <v>130</v>
      </c>
      <c r="C38" s="99">
        <f t="shared" si="0"/>
        <v>0</v>
      </c>
      <c r="D38" s="99">
        <v>0</v>
      </c>
      <c r="E38" s="99">
        <v>0</v>
      </c>
    </row>
    <row r="39" spans="1:5" s="101" customFormat="1" ht="24.75" customHeight="1">
      <c r="A39" s="97">
        <v>30231</v>
      </c>
      <c r="B39" s="108" t="s">
        <v>131</v>
      </c>
      <c r="C39" s="99">
        <f t="shared" si="0"/>
        <v>0</v>
      </c>
      <c r="D39" s="99">
        <v>0</v>
      </c>
      <c r="E39" s="99">
        <v>0</v>
      </c>
    </row>
    <row r="40" spans="1:5" s="101" customFormat="1" ht="24.75" customHeight="1">
      <c r="A40" s="97">
        <v>30239</v>
      </c>
      <c r="B40" s="108" t="s">
        <v>132</v>
      </c>
      <c r="C40" s="99">
        <f t="shared" si="0"/>
        <v>0</v>
      </c>
      <c r="D40" s="99">
        <v>0</v>
      </c>
      <c r="E40" s="99">
        <v>0</v>
      </c>
    </row>
    <row r="41" spans="1:5" s="101" customFormat="1" ht="24.75" customHeight="1">
      <c r="A41" s="97">
        <v>30240</v>
      </c>
      <c r="B41" s="108" t="s">
        <v>133</v>
      </c>
      <c r="C41" s="99">
        <f t="shared" si="0"/>
        <v>0</v>
      </c>
      <c r="D41" s="99">
        <v>0</v>
      </c>
      <c r="E41" s="99">
        <v>0</v>
      </c>
    </row>
    <row r="42" spans="1:5" s="101" customFormat="1" ht="24.75" customHeight="1">
      <c r="A42" s="97">
        <v>30299</v>
      </c>
      <c r="B42" s="108" t="s">
        <v>134</v>
      </c>
      <c r="C42" s="99">
        <f t="shared" si="0"/>
        <v>0</v>
      </c>
      <c r="D42" s="99">
        <v>0</v>
      </c>
      <c r="E42" s="99">
        <v>0</v>
      </c>
    </row>
    <row r="43" spans="1:5" s="101" customFormat="1" ht="24.75" customHeight="1">
      <c r="A43" s="106">
        <v>303</v>
      </c>
      <c r="B43" s="107" t="s">
        <v>135</v>
      </c>
      <c r="C43" s="95">
        <f>SUM(C44:C59)</f>
        <v>32.1499</v>
      </c>
      <c r="D43" s="95">
        <f>SUM(D44:D59)</f>
        <v>32.1499</v>
      </c>
      <c r="E43" s="95">
        <f>SUM(E44:E59)</f>
        <v>0</v>
      </c>
    </row>
    <row r="44" spans="1:5" s="101" customFormat="1" ht="24.75" customHeight="1">
      <c r="A44" s="97">
        <v>30301</v>
      </c>
      <c r="B44" s="108" t="s">
        <v>136</v>
      </c>
      <c r="C44" s="99">
        <f t="shared" si="0"/>
        <v>0</v>
      </c>
      <c r="D44" s="99">
        <v>0</v>
      </c>
      <c r="E44" s="99">
        <v>0</v>
      </c>
    </row>
    <row r="45" spans="1:5" s="101" customFormat="1" ht="24.75" customHeight="1">
      <c r="A45" s="97">
        <v>30302</v>
      </c>
      <c r="B45" s="108" t="s">
        <v>137</v>
      </c>
      <c r="C45" s="99">
        <f t="shared" si="0"/>
        <v>1.2</v>
      </c>
      <c r="D45" s="110">
        <v>1.2</v>
      </c>
      <c r="E45" s="109">
        <v>0</v>
      </c>
    </row>
    <row r="46" spans="1:5" s="101" customFormat="1" ht="24.75" customHeight="1">
      <c r="A46" s="97">
        <v>30303</v>
      </c>
      <c r="B46" s="108" t="s">
        <v>138</v>
      </c>
      <c r="C46" s="99">
        <f t="shared" si="0"/>
        <v>0</v>
      </c>
      <c r="D46" s="99">
        <v>0</v>
      </c>
      <c r="E46" s="99">
        <v>0</v>
      </c>
    </row>
    <row r="47" spans="1:5" s="101" customFormat="1" ht="24.75" customHeight="1">
      <c r="A47" s="97">
        <v>30304</v>
      </c>
      <c r="B47" s="108" t="s">
        <v>139</v>
      </c>
      <c r="C47" s="99">
        <f t="shared" si="0"/>
        <v>0</v>
      </c>
      <c r="D47" s="99">
        <v>0</v>
      </c>
      <c r="E47" s="109">
        <v>0</v>
      </c>
    </row>
    <row r="48" spans="1:5" s="101" customFormat="1" ht="24.75" customHeight="1">
      <c r="A48" s="97">
        <v>30305</v>
      </c>
      <c r="B48" s="108" t="s">
        <v>140</v>
      </c>
      <c r="C48" s="99">
        <f t="shared" si="0"/>
        <v>0</v>
      </c>
      <c r="D48" s="99">
        <v>0</v>
      </c>
      <c r="E48" s="99">
        <v>0</v>
      </c>
    </row>
    <row r="49" spans="1:5" s="101" customFormat="1" ht="24.75" customHeight="1">
      <c r="A49" s="97">
        <v>30306</v>
      </c>
      <c r="B49" s="108" t="s">
        <v>141</v>
      </c>
      <c r="C49" s="99">
        <f t="shared" si="0"/>
        <v>0</v>
      </c>
      <c r="D49" s="99">
        <v>0</v>
      </c>
      <c r="E49" s="109">
        <v>0</v>
      </c>
    </row>
    <row r="50" spans="1:5" s="101" customFormat="1" ht="24.75" customHeight="1">
      <c r="A50" s="97">
        <v>30307</v>
      </c>
      <c r="B50" s="108" t="s">
        <v>142</v>
      </c>
      <c r="C50" s="99">
        <f t="shared" si="0"/>
        <v>0</v>
      </c>
      <c r="D50" s="99">
        <v>0</v>
      </c>
      <c r="E50" s="99">
        <v>0</v>
      </c>
    </row>
    <row r="51" spans="1:5" s="101" customFormat="1" ht="24.75" customHeight="1">
      <c r="A51" s="97">
        <v>30308</v>
      </c>
      <c r="B51" s="108" t="s">
        <v>143</v>
      </c>
      <c r="C51" s="99">
        <f t="shared" si="0"/>
        <v>0</v>
      </c>
      <c r="D51" s="99">
        <v>0</v>
      </c>
      <c r="E51" s="109">
        <v>0</v>
      </c>
    </row>
    <row r="52" spans="1:5" s="101" customFormat="1" ht="24.75" customHeight="1">
      <c r="A52" s="97">
        <v>30309</v>
      </c>
      <c r="B52" s="108" t="s">
        <v>144</v>
      </c>
      <c r="C52" s="99">
        <f t="shared" si="0"/>
        <v>0</v>
      </c>
      <c r="D52" s="99">
        <v>0</v>
      </c>
      <c r="E52" s="99">
        <v>0</v>
      </c>
    </row>
    <row r="53" spans="1:5" s="101" customFormat="1" ht="24.75" customHeight="1">
      <c r="A53" s="97">
        <v>30310</v>
      </c>
      <c r="B53" s="108" t="s">
        <v>145</v>
      </c>
      <c r="C53" s="99">
        <f t="shared" si="0"/>
        <v>0</v>
      </c>
      <c r="D53" s="99">
        <v>0</v>
      </c>
      <c r="E53" s="109">
        <v>0</v>
      </c>
    </row>
    <row r="54" spans="1:5" s="101" customFormat="1" ht="24.75" customHeight="1">
      <c r="A54" s="97">
        <v>30311</v>
      </c>
      <c r="B54" s="108" t="s">
        <v>146</v>
      </c>
      <c r="C54" s="99">
        <f t="shared" si="0"/>
        <v>11.7069</v>
      </c>
      <c r="D54" s="110">
        <v>11.7069</v>
      </c>
      <c r="E54" s="99">
        <v>0</v>
      </c>
    </row>
    <row r="55" spans="1:5" s="101" customFormat="1" ht="24.75" customHeight="1">
      <c r="A55" s="97">
        <v>30312</v>
      </c>
      <c r="B55" s="108" t="s">
        <v>147</v>
      </c>
      <c r="C55" s="99">
        <f t="shared" si="0"/>
        <v>0</v>
      </c>
      <c r="D55" s="99">
        <v>0</v>
      </c>
      <c r="E55" s="109">
        <v>0</v>
      </c>
    </row>
    <row r="56" spans="1:5" s="101" customFormat="1" ht="24.75" customHeight="1">
      <c r="A56" s="97">
        <v>30313</v>
      </c>
      <c r="B56" s="108" t="s">
        <v>148</v>
      </c>
      <c r="C56" s="99">
        <f t="shared" si="0"/>
        <v>6.289</v>
      </c>
      <c r="D56" s="111">
        <v>6.289</v>
      </c>
      <c r="E56" s="99">
        <v>0</v>
      </c>
    </row>
    <row r="57" spans="1:5" s="101" customFormat="1" ht="24.75" customHeight="1">
      <c r="A57" s="97">
        <v>30314</v>
      </c>
      <c r="B57" s="108" t="s">
        <v>149</v>
      </c>
      <c r="C57" s="99">
        <f t="shared" si="0"/>
        <v>0</v>
      </c>
      <c r="D57" s="99">
        <v>0</v>
      </c>
      <c r="E57" s="109">
        <v>0</v>
      </c>
    </row>
    <row r="58" spans="1:5" s="101" customFormat="1" ht="24.75" customHeight="1">
      <c r="A58" s="97">
        <v>30315</v>
      </c>
      <c r="B58" s="108" t="s">
        <v>150</v>
      </c>
      <c r="C58" s="99">
        <f t="shared" si="0"/>
        <v>0</v>
      </c>
      <c r="D58" s="99">
        <v>0</v>
      </c>
      <c r="E58" s="99">
        <v>0</v>
      </c>
    </row>
    <row r="59" spans="1:5" s="101" customFormat="1" ht="24.75" customHeight="1">
      <c r="A59" s="97">
        <v>30399</v>
      </c>
      <c r="B59" s="108" t="s">
        <v>151</v>
      </c>
      <c r="C59" s="99">
        <f t="shared" si="0"/>
        <v>12.954</v>
      </c>
      <c r="D59" s="99">
        <v>12.954</v>
      </c>
      <c r="E59" s="109">
        <v>0</v>
      </c>
    </row>
    <row r="60" spans="1:5" s="101" customFormat="1" ht="24.75" customHeight="1">
      <c r="A60" s="106">
        <v>310</v>
      </c>
      <c r="B60" s="107" t="s">
        <v>152</v>
      </c>
      <c r="C60" s="95">
        <f>SUM(C61:C64)</f>
        <v>0</v>
      </c>
      <c r="D60" s="95">
        <f>SUM(D61:D64)</f>
        <v>0</v>
      </c>
      <c r="E60" s="95">
        <f>SUM(E61:E64)</f>
        <v>0</v>
      </c>
    </row>
    <row r="61" spans="1:5" s="101" customFormat="1" ht="24.75" customHeight="1">
      <c r="A61" s="97">
        <v>30102</v>
      </c>
      <c r="B61" s="108" t="s">
        <v>153</v>
      </c>
      <c r="C61" s="99">
        <f t="shared" si="0"/>
        <v>0</v>
      </c>
      <c r="D61" s="99">
        <v>0</v>
      </c>
      <c r="E61" s="99">
        <v>0</v>
      </c>
    </row>
    <row r="62" spans="1:5" s="101" customFormat="1" ht="24.75" customHeight="1">
      <c r="A62" s="97">
        <v>30103</v>
      </c>
      <c r="B62" s="108" t="s">
        <v>154</v>
      </c>
      <c r="C62" s="99">
        <f t="shared" si="0"/>
        <v>0</v>
      </c>
      <c r="D62" s="99">
        <v>0</v>
      </c>
      <c r="E62" s="99">
        <v>0</v>
      </c>
    </row>
    <row r="63" spans="1:5" s="101" customFormat="1" ht="24.75" customHeight="1">
      <c r="A63" s="97">
        <v>30107</v>
      </c>
      <c r="B63" s="108" t="s">
        <v>155</v>
      </c>
      <c r="C63" s="99">
        <f t="shared" si="0"/>
        <v>0</v>
      </c>
      <c r="D63" s="99">
        <v>0</v>
      </c>
      <c r="E63" s="99">
        <v>0</v>
      </c>
    </row>
    <row r="64" spans="1:5" s="101" customFormat="1" ht="24.75" customHeight="1">
      <c r="A64" s="97">
        <v>30199</v>
      </c>
      <c r="B64" s="108" t="s">
        <v>156</v>
      </c>
      <c r="C64" s="99">
        <f t="shared" si="0"/>
        <v>0</v>
      </c>
      <c r="D64" s="99">
        <v>0</v>
      </c>
      <c r="E64" s="99">
        <v>0</v>
      </c>
    </row>
  </sheetData>
  <sheetProtection/>
  <mergeCells count="5">
    <mergeCell ref="A2:E2"/>
    <mergeCell ref="A3:B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0.125" style="0" bestFit="1" customWidth="1"/>
    <col min="6" max="6" width="10.125" style="0" bestFit="1" customWidth="1"/>
    <col min="9" max="9" width="9.25390625" style="0" bestFit="1" customWidth="1"/>
    <col min="14" max="14" width="9.25390625" style="0" bestFit="1" customWidth="1"/>
    <col min="17" max="17" width="10.125" style="0" bestFit="1" customWidth="1"/>
    <col min="22" max="22" width="10.125" style="0" bestFit="1" customWidth="1"/>
  </cols>
  <sheetData>
    <row r="1" ht="23.25" customHeight="1">
      <c r="A1" s="2" t="s">
        <v>157</v>
      </c>
    </row>
    <row r="2" spans="1:24" s="1" customFormat="1" ht="30.75" customHeight="1">
      <c r="A2" s="68" t="s">
        <v>158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s="2" customFormat="1" ht="20.25" customHeight="1">
      <c r="A3" s="84" t="s">
        <v>3</v>
      </c>
      <c r="B3" s="84"/>
      <c r="C3" s="84"/>
      <c r="D3" s="84"/>
      <c r="E3" s="84"/>
      <c r="W3" s="87" t="s">
        <v>4</v>
      </c>
      <c r="X3" s="87"/>
    </row>
    <row r="4" spans="1:24" s="7" customFormat="1" ht="24.75" customHeight="1">
      <c r="A4" s="79" t="s">
        <v>159</v>
      </c>
      <c r="B4" s="79"/>
      <c r="C4" s="79"/>
      <c r="D4" s="79"/>
      <c r="E4" s="79"/>
      <c r="F4" s="79"/>
      <c r="G4" s="79"/>
      <c r="H4" s="79"/>
      <c r="I4" s="79" t="s">
        <v>73</v>
      </c>
      <c r="J4" s="79"/>
      <c r="K4" s="79"/>
      <c r="L4" s="79"/>
      <c r="M4" s="79"/>
      <c r="N4" s="79"/>
      <c r="O4" s="79"/>
      <c r="P4" s="79"/>
      <c r="Q4" s="79" t="s">
        <v>74</v>
      </c>
      <c r="R4" s="79"/>
      <c r="S4" s="79"/>
      <c r="T4" s="79"/>
      <c r="U4" s="79"/>
      <c r="V4" s="79"/>
      <c r="W4" s="79"/>
      <c r="X4" s="79"/>
    </row>
    <row r="5" spans="1:24" s="7" customFormat="1" ht="24.75" customHeight="1">
      <c r="A5" s="79" t="s">
        <v>52</v>
      </c>
      <c r="B5" s="79" t="s">
        <v>160</v>
      </c>
      <c r="C5" s="79" t="s">
        <v>161</v>
      </c>
      <c r="D5" s="79"/>
      <c r="E5" s="79"/>
      <c r="F5" s="85" t="s">
        <v>123</v>
      </c>
      <c r="G5" s="85" t="s">
        <v>121</v>
      </c>
      <c r="H5" s="79" t="s">
        <v>122</v>
      </c>
      <c r="I5" s="79" t="s">
        <v>52</v>
      </c>
      <c r="J5" s="79" t="s">
        <v>160</v>
      </c>
      <c r="K5" s="79" t="s">
        <v>161</v>
      </c>
      <c r="L5" s="79"/>
      <c r="M5" s="79"/>
      <c r="N5" s="85" t="s">
        <v>123</v>
      </c>
      <c r="O5" s="85" t="s">
        <v>121</v>
      </c>
      <c r="P5" s="79" t="s">
        <v>122</v>
      </c>
      <c r="Q5" s="79" t="s">
        <v>52</v>
      </c>
      <c r="R5" s="79" t="s">
        <v>160</v>
      </c>
      <c r="S5" s="79" t="s">
        <v>161</v>
      </c>
      <c r="T5" s="79"/>
      <c r="U5" s="79"/>
      <c r="V5" s="79" t="s">
        <v>123</v>
      </c>
      <c r="W5" s="85" t="s">
        <v>121</v>
      </c>
      <c r="X5" s="79" t="s">
        <v>122</v>
      </c>
    </row>
    <row r="6" spans="1:24" s="7" customFormat="1" ht="51.75" customHeight="1">
      <c r="A6" s="79"/>
      <c r="B6" s="79"/>
      <c r="C6" s="9" t="s">
        <v>10</v>
      </c>
      <c r="D6" s="9" t="s">
        <v>162</v>
      </c>
      <c r="E6" s="9" t="s">
        <v>163</v>
      </c>
      <c r="F6" s="86"/>
      <c r="G6" s="86"/>
      <c r="H6" s="79"/>
      <c r="I6" s="79"/>
      <c r="J6" s="79"/>
      <c r="K6" s="9" t="s">
        <v>10</v>
      </c>
      <c r="L6" s="9" t="s">
        <v>162</v>
      </c>
      <c r="M6" s="9" t="s">
        <v>163</v>
      </c>
      <c r="N6" s="86"/>
      <c r="O6" s="86"/>
      <c r="P6" s="79"/>
      <c r="Q6" s="79"/>
      <c r="R6" s="79"/>
      <c r="S6" s="9" t="s">
        <v>10</v>
      </c>
      <c r="T6" s="9" t="s">
        <v>162</v>
      </c>
      <c r="U6" s="9" t="s">
        <v>163</v>
      </c>
      <c r="V6" s="79"/>
      <c r="W6" s="86"/>
      <c r="X6" s="79"/>
    </row>
    <row r="7" spans="1:24" s="112" customFormat="1" ht="24.75" customHeight="1">
      <c r="A7" s="99">
        <v>1</v>
      </c>
      <c r="B7" s="99">
        <v>0</v>
      </c>
      <c r="C7" s="99">
        <v>0</v>
      </c>
      <c r="D7" s="99">
        <v>0</v>
      </c>
      <c r="E7" s="99">
        <v>0</v>
      </c>
      <c r="F7" s="99">
        <v>1</v>
      </c>
      <c r="G7" s="99">
        <v>0</v>
      </c>
      <c r="H7" s="99">
        <v>0</v>
      </c>
      <c r="I7" s="99">
        <f>N7</f>
        <v>0.64</v>
      </c>
      <c r="J7" s="99">
        <v>0</v>
      </c>
      <c r="K7" s="99">
        <v>0</v>
      </c>
      <c r="L7" s="99">
        <v>0</v>
      </c>
      <c r="M7" s="99">
        <v>0</v>
      </c>
      <c r="N7" s="99">
        <v>0.64</v>
      </c>
      <c r="O7" s="99">
        <v>0</v>
      </c>
      <c r="P7" s="99">
        <v>0</v>
      </c>
      <c r="Q7" s="99">
        <v>1</v>
      </c>
      <c r="R7" s="99">
        <v>0</v>
      </c>
      <c r="S7" s="99">
        <v>0</v>
      </c>
      <c r="T7" s="99">
        <v>0</v>
      </c>
      <c r="U7" s="99">
        <v>0</v>
      </c>
      <c r="V7" s="99">
        <v>1</v>
      </c>
      <c r="W7" s="99">
        <v>0</v>
      </c>
      <c r="X7" s="99">
        <v>0</v>
      </c>
    </row>
  </sheetData>
  <sheetProtection/>
  <mergeCells count="24">
    <mergeCell ref="A2:X2"/>
    <mergeCell ref="A3:E3"/>
    <mergeCell ref="W3:X3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W5:W6"/>
    <mergeCell ref="X5:X6"/>
    <mergeCell ref="N5:N6"/>
    <mergeCell ref="O5:O6"/>
    <mergeCell ref="P5:P6"/>
    <mergeCell ref="Q5:Q6"/>
    <mergeCell ref="R5:R6"/>
    <mergeCell ref="V5:V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6" sqref="A6:IV10"/>
    </sheetView>
  </sheetViews>
  <sheetFormatPr defaultColWidth="9.00390625" defaultRowHeight="14.25"/>
  <cols>
    <col min="1" max="8" width="9.00390625" style="18" customWidth="1"/>
    <col min="9" max="9" width="16.00390625" style="18" customWidth="1"/>
    <col min="10" max="10" width="9.00390625" style="18" customWidth="1"/>
    <col min="11" max="11" width="19.75390625" style="18" customWidth="1"/>
    <col min="12" max="12" width="15.50390625" style="18" customWidth="1"/>
    <col min="13" max="16384" width="9.00390625" style="18" customWidth="1"/>
  </cols>
  <sheetData>
    <row r="1" ht="14.25">
      <c r="A1" s="2" t="s">
        <v>164</v>
      </c>
    </row>
    <row r="2" spans="1:12" s="10" customFormat="1" ht="38.25" customHeight="1">
      <c r="A2" s="68" t="s">
        <v>165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2" customFormat="1" ht="18" customHeight="1">
      <c r="A3" s="84" t="s">
        <v>3</v>
      </c>
      <c r="B3" s="84"/>
      <c r="C3" s="84"/>
      <c r="D3" s="84"/>
      <c r="E3" s="84"/>
      <c r="K3" s="87" t="s">
        <v>4</v>
      </c>
      <c r="L3" s="87"/>
    </row>
    <row r="4" spans="1:12" s="7" customFormat="1" ht="24.75" customHeight="1">
      <c r="A4" s="79" t="s">
        <v>43</v>
      </c>
      <c r="B4" s="79"/>
      <c r="C4" s="79" t="s">
        <v>44</v>
      </c>
      <c r="D4" s="82" t="s">
        <v>76</v>
      </c>
      <c r="E4" s="82"/>
      <c r="F4" s="82"/>
      <c r="G4" s="82"/>
      <c r="H4" s="82"/>
      <c r="I4" s="82"/>
      <c r="J4" s="82"/>
      <c r="K4" s="82"/>
      <c r="L4" s="79" t="s">
        <v>77</v>
      </c>
    </row>
    <row r="5" spans="1:12" s="7" customFormat="1" ht="39.75" customHeight="1">
      <c r="A5" s="9" t="s">
        <v>47</v>
      </c>
      <c r="B5" s="9" t="s">
        <v>48</v>
      </c>
      <c r="C5" s="79"/>
      <c r="D5" s="9" t="s">
        <v>10</v>
      </c>
      <c r="E5" s="9" t="s">
        <v>166</v>
      </c>
      <c r="F5" s="9" t="s">
        <v>167</v>
      </c>
      <c r="G5" s="9" t="s">
        <v>168</v>
      </c>
      <c r="H5" s="9" t="s">
        <v>169</v>
      </c>
      <c r="I5" s="9" t="s">
        <v>170</v>
      </c>
      <c r="J5" s="9" t="s">
        <v>156</v>
      </c>
      <c r="K5" s="9" t="s">
        <v>171</v>
      </c>
      <c r="L5" s="79"/>
    </row>
    <row r="6" spans="1:12" s="2" customFormat="1" ht="24.7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2" customFormat="1" ht="24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2" customFormat="1" ht="24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2" customFormat="1" ht="24.75" customHeigh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2" customFormat="1" ht="24.7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2" customFormat="1" ht="24.7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="2" customFormat="1" ht="13.5">
      <c r="A12" s="34" t="s">
        <v>172</v>
      </c>
    </row>
    <row r="15" ht="14.25">
      <c r="E15" s="34"/>
    </row>
  </sheetData>
  <sheetProtection/>
  <mergeCells count="7">
    <mergeCell ref="A2:L2"/>
    <mergeCell ref="A3:E3"/>
    <mergeCell ref="K3:L3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2.00390625" style="0" customWidth="1"/>
    <col min="2" max="2" width="16.75390625" style="13" customWidth="1"/>
    <col min="3" max="3" width="35.125" style="14" customWidth="1"/>
    <col min="4" max="4" width="18.125" style="14" customWidth="1"/>
    <col min="5" max="5" width="18.75390625" style="14" customWidth="1"/>
    <col min="6" max="6" width="23.375" style="0" customWidth="1"/>
  </cols>
  <sheetData>
    <row r="1" ht="18.75" customHeight="1">
      <c r="A1" s="2" t="s">
        <v>173</v>
      </c>
    </row>
    <row r="2" spans="1:6" ht="33.75" customHeight="1">
      <c r="A2" s="68" t="s">
        <v>174</v>
      </c>
      <c r="B2" s="69"/>
      <c r="C2" s="70"/>
      <c r="D2" s="70"/>
      <c r="E2" s="70"/>
      <c r="F2" s="68"/>
    </row>
    <row r="3" spans="1:6" s="2" customFormat="1" ht="20.25" customHeight="1">
      <c r="A3" s="2" t="s">
        <v>3</v>
      </c>
      <c r="B3" s="15"/>
      <c r="C3" s="16"/>
      <c r="D3" s="16"/>
      <c r="E3" s="16"/>
      <c r="F3" s="6" t="s">
        <v>4</v>
      </c>
    </row>
    <row r="4" spans="1:6" s="2" customFormat="1" ht="24.75" customHeight="1">
      <c r="A4" s="71" t="s">
        <v>5</v>
      </c>
      <c r="B4" s="72"/>
      <c r="C4" s="73" t="s">
        <v>6</v>
      </c>
      <c r="D4" s="73"/>
      <c r="E4" s="73"/>
      <c r="F4" s="71"/>
    </row>
    <row r="5" spans="1:6" s="2" customFormat="1" ht="24.75" customHeight="1">
      <c r="A5" s="71" t="s">
        <v>7</v>
      </c>
      <c r="B5" s="72" t="s">
        <v>8</v>
      </c>
      <c r="C5" s="73" t="s">
        <v>9</v>
      </c>
      <c r="D5" s="73" t="s">
        <v>8</v>
      </c>
      <c r="E5" s="73"/>
      <c r="F5" s="71"/>
    </row>
    <row r="6" spans="1:6" s="2" customFormat="1" ht="24.75" customHeight="1">
      <c r="A6" s="71"/>
      <c r="B6" s="72"/>
      <c r="C6" s="73"/>
      <c r="D6" s="17" t="s">
        <v>10</v>
      </c>
      <c r="E6" s="17" t="s">
        <v>11</v>
      </c>
      <c r="F6" s="17" t="s">
        <v>12</v>
      </c>
    </row>
    <row r="7" spans="1:6" s="34" customFormat="1" ht="24.75" customHeight="1">
      <c r="A7" s="31" t="s">
        <v>13</v>
      </c>
      <c r="B7" s="44">
        <f>B8</f>
        <v>241.7629</v>
      </c>
      <c r="C7" s="33" t="s">
        <v>14</v>
      </c>
      <c r="D7" s="44">
        <f>SUM(D8:D27)</f>
        <v>241.7629</v>
      </c>
      <c r="E7" s="44">
        <f>SUM(E8:E27)</f>
        <v>241.7629</v>
      </c>
      <c r="F7" s="44">
        <f>SUM(F8:F27)</f>
        <v>0</v>
      </c>
    </row>
    <row r="8" spans="1:6" s="34" customFormat="1" ht="24.75" customHeight="1">
      <c r="A8" s="35" t="s">
        <v>15</v>
      </c>
      <c r="B8" s="36">
        <v>241.7629</v>
      </c>
      <c r="C8" s="37" t="s">
        <v>16</v>
      </c>
      <c r="D8" s="36">
        <f aca="true" t="shared" si="0" ref="D8:D31">E8+F8</f>
        <v>0</v>
      </c>
      <c r="E8" s="36">
        <v>0</v>
      </c>
      <c r="F8" s="36">
        <v>0</v>
      </c>
    </row>
    <row r="9" spans="1:6" s="34" customFormat="1" ht="24.75" customHeight="1">
      <c r="A9" s="35" t="s">
        <v>17</v>
      </c>
      <c r="B9" s="36">
        <v>0</v>
      </c>
      <c r="C9" s="37" t="s">
        <v>18</v>
      </c>
      <c r="D9" s="36">
        <f t="shared" si="0"/>
        <v>0</v>
      </c>
      <c r="E9" s="36">
        <v>0</v>
      </c>
      <c r="F9" s="36">
        <v>0</v>
      </c>
    </row>
    <row r="10" spans="1:6" s="34" customFormat="1" ht="24.75" customHeight="1">
      <c r="A10" s="35" t="s">
        <v>175</v>
      </c>
      <c r="B10" s="36">
        <v>0</v>
      </c>
      <c r="C10" s="37" t="s">
        <v>19</v>
      </c>
      <c r="D10" s="36">
        <f t="shared" si="0"/>
        <v>0</v>
      </c>
      <c r="E10" s="36">
        <v>0</v>
      </c>
      <c r="F10" s="36">
        <v>0</v>
      </c>
    </row>
    <row r="11" spans="1:6" s="34" customFormat="1" ht="24.75" customHeight="1">
      <c r="A11" s="35" t="s">
        <v>176</v>
      </c>
      <c r="B11" s="36">
        <v>0</v>
      </c>
      <c r="C11" s="37" t="s">
        <v>20</v>
      </c>
      <c r="D11" s="36">
        <f t="shared" si="0"/>
        <v>0</v>
      </c>
      <c r="E11" s="36">
        <v>0</v>
      </c>
      <c r="F11" s="36">
        <v>0</v>
      </c>
    </row>
    <row r="12" spans="1:6" s="34" customFormat="1" ht="24.75" customHeight="1">
      <c r="A12" s="35" t="s">
        <v>177</v>
      </c>
      <c r="B12" s="36">
        <v>0</v>
      </c>
      <c r="C12" s="37" t="s">
        <v>21</v>
      </c>
      <c r="D12" s="36">
        <f t="shared" si="0"/>
        <v>0</v>
      </c>
      <c r="E12" s="36">
        <v>0</v>
      </c>
      <c r="F12" s="36">
        <v>0</v>
      </c>
    </row>
    <row r="13" spans="1:6" s="34" customFormat="1" ht="24.75" customHeight="1">
      <c r="A13" s="35"/>
      <c r="B13" s="36"/>
      <c r="C13" s="37" t="s">
        <v>22</v>
      </c>
      <c r="D13" s="36">
        <f t="shared" si="0"/>
        <v>0</v>
      </c>
      <c r="E13" s="36">
        <v>0</v>
      </c>
      <c r="F13" s="36">
        <v>0</v>
      </c>
    </row>
    <row r="14" spans="1:6" s="34" customFormat="1" ht="24.75" customHeight="1">
      <c r="A14" s="35"/>
      <c r="B14" s="36"/>
      <c r="C14" s="37" t="s">
        <v>23</v>
      </c>
      <c r="D14" s="36">
        <f t="shared" si="0"/>
        <v>0</v>
      </c>
      <c r="E14" s="36">
        <v>0</v>
      </c>
      <c r="F14" s="36">
        <v>0</v>
      </c>
    </row>
    <row r="15" spans="1:6" s="34" customFormat="1" ht="24.75" customHeight="1">
      <c r="A15" s="35"/>
      <c r="B15" s="36"/>
      <c r="C15" s="37" t="s">
        <v>24</v>
      </c>
      <c r="D15" s="36">
        <f t="shared" si="0"/>
        <v>24.3211</v>
      </c>
      <c r="E15" s="36">
        <v>24.3211</v>
      </c>
      <c r="F15" s="36">
        <v>0</v>
      </c>
    </row>
    <row r="16" spans="1:6" s="34" customFormat="1" ht="24.75" customHeight="1">
      <c r="A16" s="35"/>
      <c r="B16" s="36"/>
      <c r="C16" s="37" t="s">
        <v>25</v>
      </c>
      <c r="D16" s="36">
        <f t="shared" si="0"/>
        <v>199.4459</v>
      </c>
      <c r="E16" s="36">
        <v>199.4459</v>
      </c>
      <c r="F16" s="36">
        <v>0</v>
      </c>
    </row>
    <row r="17" spans="1:6" s="34" customFormat="1" ht="24.75" customHeight="1">
      <c r="A17" s="35"/>
      <c r="B17" s="36"/>
      <c r="C17" s="37" t="s">
        <v>26</v>
      </c>
      <c r="D17" s="36">
        <f t="shared" si="0"/>
        <v>0</v>
      </c>
      <c r="E17" s="56">
        <v>0</v>
      </c>
      <c r="F17" s="36">
        <v>0</v>
      </c>
    </row>
    <row r="18" spans="1:6" s="34" customFormat="1" ht="24.75" customHeight="1">
      <c r="A18" s="35"/>
      <c r="B18" s="36"/>
      <c r="C18" s="37" t="s">
        <v>27</v>
      </c>
      <c r="D18" s="36">
        <f t="shared" si="0"/>
        <v>0</v>
      </c>
      <c r="E18" s="56">
        <v>0</v>
      </c>
      <c r="F18" s="36">
        <v>0</v>
      </c>
    </row>
    <row r="19" spans="1:6" s="34" customFormat="1" ht="24.75" customHeight="1">
      <c r="A19" s="35"/>
      <c r="B19" s="36"/>
      <c r="C19" s="37" t="s">
        <v>28</v>
      </c>
      <c r="D19" s="36">
        <f t="shared" si="0"/>
        <v>0</v>
      </c>
      <c r="E19" s="56">
        <v>0</v>
      </c>
      <c r="F19" s="36">
        <v>0</v>
      </c>
    </row>
    <row r="20" spans="1:6" s="34" customFormat="1" ht="24.75" customHeight="1">
      <c r="A20" s="35"/>
      <c r="B20" s="36"/>
      <c r="C20" s="37" t="s">
        <v>29</v>
      </c>
      <c r="D20" s="36">
        <f t="shared" si="0"/>
        <v>0</v>
      </c>
      <c r="E20" s="56">
        <v>0</v>
      </c>
      <c r="F20" s="36">
        <v>0</v>
      </c>
    </row>
    <row r="21" spans="1:6" s="34" customFormat="1" ht="24.75" customHeight="1">
      <c r="A21" s="35"/>
      <c r="B21" s="36"/>
      <c r="C21" s="37" t="s">
        <v>30</v>
      </c>
      <c r="D21" s="36">
        <f t="shared" si="0"/>
        <v>0</v>
      </c>
      <c r="E21" s="56">
        <v>0</v>
      </c>
      <c r="F21" s="36">
        <v>0</v>
      </c>
    </row>
    <row r="22" spans="1:6" s="34" customFormat="1" ht="24.75" customHeight="1">
      <c r="A22" s="35"/>
      <c r="B22" s="36"/>
      <c r="C22" s="37" t="s">
        <v>31</v>
      </c>
      <c r="D22" s="36">
        <f t="shared" si="0"/>
        <v>0</v>
      </c>
      <c r="E22" s="56">
        <v>0</v>
      </c>
      <c r="F22" s="36">
        <v>0</v>
      </c>
    </row>
    <row r="23" spans="1:6" s="34" customFormat="1" ht="24.75" customHeight="1">
      <c r="A23" s="35"/>
      <c r="B23" s="36"/>
      <c r="C23" s="37" t="s">
        <v>32</v>
      </c>
      <c r="D23" s="36">
        <f t="shared" si="0"/>
        <v>0</v>
      </c>
      <c r="E23" s="56">
        <v>0</v>
      </c>
      <c r="F23" s="36">
        <v>0</v>
      </c>
    </row>
    <row r="24" spans="1:6" s="34" customFormat="1" ht="24.75" customHeight="1">
      <c r="A24" s="35"/>
      <c r="B24" s="36"/>
      <c r="C24" s="37" t="s">
        <v>33</v>
      </c>
      <c r="D24" s="36">
        <f t="shared" si="0"/>
        <v>0</v>
      </c>
      <c r="E24" s="56">
        <v>0</v>
      </c>
      <c r="F24" s="36">
        <v>0</v>
      </c>
    </row>
    <row r="25" spans="1:6" s="34" customFormat="1" ht="24.75" customHeight="1">
      <c r="A25" s="35"/>
      <c r="B25" s="36"/>
      <c r="C25" s="37" t="s">
        <v>34</v>
      </c>
      <c r="D25" s="36">
        <f t="shared" si="0"/>
        <v>17.9959</v>
      </c>
      <c r="E25" s="36">
        <v>17.9959</v>
      </c>
      <c r="F25" s="36">
        <v>0</v>
      </c>
    </row>
    <row r="26" spans="1:6" s="34" customFormat="1" ht="24.75" customHeight="1">
      <c r="A26" s="35"/>
      <c r="B26" s="36"/>
      <c r="C26" s="37" t="s">
        <v>35</v>
      </c>
      <c r="D26" s="36">
        <f t="shared" si="0"/>
        <v>0</v>
      </c>
      <c r="E26" s="36">
        <v>0</v>
      </c>
      <c r="F26" s="36">
        <v>0</v>
      </c>
    </row>
    <row r="27" spans="1:6" s="34" customFormat="1" ht="24.75" customHeight="1">
      <c r="A27" s="35"/>
      <c r="B27" s="36"/>
      <c r="C27" s="37" t="s">
        <v>36</v>
      </c>
      <c r="D27" s="36">
        <f t="shared" si="0"/>
        <v>0</v>
      </c>
      <c r="E27" s="36">
        <v>0</v>
      </c>
      <c r="F27" s="36">
        <v>0</v>
      </c>
    </row>
    <row r="28" spans="1:6" s="34" customFormat="1" ht="24.75" customHeight="1">
      <c r="A28" s="40" t="s">
        <v>37</v>
      </c>
      <c r="B28" s="44">
        <v>0</v>
      </c>
      <c r="C28" s="41"/>
      <c r="D28" s="36"/>
      <c r="E28" s="36"/>
      <c r="F28" s="36"/>
    </row>
    <row r="29" spans="1:6" s="34" customFormat="1" ht="24.75" customHeight="1">
      <c r="A29" s="57" t="s">
        <v>178</v>
      </c>
      <c r="B29" s="36">
        <v>0</v>
      </c>
      <c r="C29" s="41" t="s">
        <v>179</v>
      </c>
      <c r="D29" s="44">
        <f t="shared" si="0"/>
        <v>0</v>
      </c>
      <c r="E29" s="44">
        <v>0</v>
      </c>
      <c r="F29" s="44">
        <v>0</v>
      </c>
    </row>
    <row r="30" spans="1:6" s="34" customFormat="1" ht="24.75" customHeight="1">
      <c r="A30" s="58" t="s">
        <v>180</v>
      </c>
      <c r="B30" s="36">
        <v>0</v>
      </c>
      <c r="C30" s="59" t="s">
        <v>181</v>
      </c>
      <c r="D30" s="36">
        <f t="shared" si="0"/>
        <v>0</v>
      </c>
      <c r="E30" s="36">
        <v>0</v>
      </c>
      <c r="F30" s="36">
        <v>0</v>
      </c>
    </row>
    <row r="31" spans="1:6" s="34" customFormat="1" ht="24.75" customHeight="1">
      <c r="A31" s="60"/>
      <c r="B31" s="39"/>
      <c r="C31" s="59" t="s">
        <v>182</v>
      </c>
      <c r="D31" s="36">
        <f t="shared" si="0"/>
        <v>0</v>
      </c>
      <c r="E31" s="36">
        <v>0</v>
      </c>
      <c r="F31" s="36">
        <v>0</v>
      </c>
    </row>
    <row r="32" spans="1:6" s="34" customFormat="1" ht="24.75" customHeight="1">
      <c r="A32" s="42" t="s">
        <v>39</v>
      </c>
      <c r="B32" s="44">
        <f>B7</f>
        <v>241.7629</v>
      </c>
      <c r="C32" s="43" t="s">
        <v>40</v>
      </c>
      <c r="D32" s="44">
        <f>SUM(D8:D31)</f>
        <v>241.7629</v>
      </c>
      <c r="E32" s="44">
        <f>SUM(E8:E31)</f>
        <v>241.7629</v>
      </c>
      <c r="F32" s="44">
        <f>SUM(F8:F31)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D1">
      <selection activeCell="D6" sqref="A6:IV15"/>
    </sheetView>
  </sheetViews>
  <sheetFormatPr defaultColWidth="9.00390625" defaultRowHeight="14.25"/>
  <cols>
    <col min="1" max="1" width="10.875" style="11" customWidth="1"/>
    <col min="2" max="2" width="35.875" style="0" customWidth="1"/>
    <col min="3" max="3" width="14.875" style="0" customWidth="1"/>
    <col min="4" max="4" width="13.125" style="0" customWidth="1"/>
    <col min="5" max="5" width="15.00390625" style="0" customWidth="1"/>
    <col min="6" max="6" width="14.125" style="0" customWidth="1"/>
    <col min="7" max="7" width="11.875" style="0" customWidth="1"/>
    <col min="10" max="10" width="12.375" style="0" customWidth="1"/>
    <col min="14" max="14" width="12.75390625" style="0" customWidth="1"/>
  </cols>
  <sheetData>
    <row r="1" ht="14.25">
      <c r="A1" s="12" t="s">
        <v>183</v>
      </c>
    </row>
    <row r="2" spans="1:14" s="10" customFormat="1" ht="28.5" customHeight="1">
      <c r="A2" s="68" t="s">
        <v>184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2" customFormat="1" ht="23.25" customHeight="1">
      <c r="A3" s="84" t="s">
        <v>3</v>
      </c>
      <c r="B3" s="84"/>
      <c r="L3" s="87" t="s">
        <v>4</v>
      </c>
      <c r="M3" s="87"/>
      <c r="N3" s="87"/>
    </row>
    <row r="4" spans="1:14" s="7" customFormat="1" ht="24.75" customHeight="1">
      <c r="A4" s="79" t="s">
        <v>43</v>
      </c>
      <c r="B4" s="79"/>
      <c r="C4" s="79" t="s">
        <v>52</v>
      </c>
      <c r="D4" s="79" t="s">
        <v>185</v>
      </c>
      <c r="E4" s="79" t="s">
        <v>186</v>
      </c>
      <c r="F4" s="79"/>
      <c r="G4" s="79"/>
      <c r="H4" s="79" t="s">
        <v>187</v>
      </c>
      <c r="I4" s="79" t="s">
        <v>188</v>
      </c>
      <c r="J4" s="79"/>
      <c r="K4" s="79" t="s">
        <v>189</v>
      </c>
      <c r="L4" s="79" t="s">
        <v>190</v>
      </c>
      <c r="M4" s="79" t="s">
        <v>191</v>
      </c>
      <c r="N4" s="79" t="s">
        <v>192</v>
      </c>
    </row>
    <row r="5" spans="1:14" s="7" customFormat="1" ht="50.25" customHeight="1">
      <c r="A5" s="9" t="s">
        <v>47</v>
      </c>
      <c r="B5" s="9" t="s">
        <v>48</v>
      </c>
      <c r="C5" s="79"/>
      <c r="D5" s="79"/>
      <c r="E5" s="9" t="s">
        <v>10</v>
      </c>
      <c r="F5" s="9" t="s">
        <v>193</v>
      </c>
      <c r="G5" s="9" t="s">
        <v>194</v>
      </c>
      <c r="H5" s="79"/>
      <c r="I5" s="9" t="s">
        <v>195</v>
      </c>
      <c r="J5" s="9" t="s">
        <v>196</v>
      </c>
      <c r="K5" s="79"/>
      <c r="L5" s="79"/>
      <c r="M5" s="79"/>
      <c r="N5" s="79"/>
    </row>
    <row r="6" spans="1:14" s="47" customFormat="1" ht="24.75" customHeight="1">
      <c r="A6" s="80" t="s">
        <v>52</v>
      </c>
      <c r="B6" s="81"/>
      <c r="C6" s="61">
        <f>SUM(C7:C15)</f>
        <v>241.76289999999997</v>
      </c>
      <c r="D6" s="61">
        <f aca="true" t="shared" si="0" ref="D6:N6">SUM(D7:D15)</f>
        <v>0</v>
      </c>
      <c r="E6" s="61">
        <f t="shared" si="0"/>
        <v>241.76289999999997</v>
      </c>
      <c r="F6" s="61">
        <f t="shared" si="0"/>
        <v>241.76289999999997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</row>
    <row r="7" spans="1:14" s="34" customFormat="1" ht="24.75" customHeight="1">
      <c r="A7" s="62" t="s">
        <v>53</v>
      </c>
      <c r="B7" s="48" t="s">
        <v>54</v>
      </c>
      <c r="C7" s="63">
        <f aca="true" t="shared" si="1" ref="C7:C15">E7+H7</f>
        <v>16.5152</v>
      </c>
      <c r="D7" s="64">
        <v>0</v>
      </c>
      <c r="E7" s="63">
        <f>F7+G7</f>
        <v>16.5152</v>
      </c>
      <c r="F7" s="63">
        <v>16.5152</v>
      </c>
      <c r="G7" s="64">
        <v>0</v>
      </c>
      <c r="H7" s="63">
        <v>0</v>
      </c>
      <c r="I7" s="63">
        <v>0</v>
      </c>
      <c r="J7" s="63">
        <v>0</v>
      </c>
      <c r="K7" s="64">
        <v>0</v>
      </c>
      <c r="L7" s="64">
        <v>0</v>
      </c>
      <c r="M7" s="64">
        <v>0</v>
      </c>
      <c r="N7" s="64">
        <v>0</v>
      </c>
    </row>
    <row r="8" spans="1:14" s="34" customFormat="1" ht="24.75" customHeight="1">
      <c r="A8" s="62" t="s">
        <v>55</v>
      </c>
      <c r="B8" s="48" t="s">
        <v>56</v>
      </c>
      <c r="C8" s="63">
        <f t="shared" si="1"/>
        <v>6.6059</v>
      </c>
      <c r="D8" s="64">
        <v>0</v>
      </c>
      <c r="E8" s="63">
        <f aca="true" t="shared" si="2" ref="E8:E15">F8+G8</f>
        <v>6.6059</v>
      </c>
      <c r="F8" s="63">
        <v>6.6059</v>
      </c>
      <c r="G8" s="64">
        <v>0</v>
      </c>
      <c r="H8" s="63">
        <v>0</v>
      </c>
      <c r="I8" s="63">
        <v>0</v>
      </c>
      <c r="J8" s="63">
        <v>0</v>
      </c>
      <c r="K8" s="64">
        <v>0</v>
      </c>
      <c r="L8" s="64">
        <v>0</v>
      </c>
      <c r="M8" s="64">
        <v>0</v>
      </c>
      <c r="N8" s="64">
        <v>0</v>
      </c>
    </row>
    <row r="9" spans="1:14" s="34" customFormat="1" ht="24.75" customHeight="1">
      <c r="A9" s="62" t="s">
        <v>57</v>
      </c>
      <c r="B9" s="48" t="s">
        <v>58</v>
      </c>
      <c r="C9" s="63">
        <f t="shared" si="1"/>
        <v>1.2</v>
      </c>
      <c r="D9" s="64">
        <v>0</v>
      </c>
      <c r="E9" s="63">
        <f t="shared" si="2"/>
        <v>1.2</v>
      </c>
      <c r="F9" s="63">
        <v>1.2</v>
      </c>
      <c r="G9" s="64">
        <v>0</v>
      </c>
      <c r="H9" s="63">
        <v>0</v>
      </c>
      <c r="I9" s="63">
        <v>0</v>
      </c>
      <c r="J9" s="63">
        <v>0</v>
      </c>
      <c r="K9" s="64">
        <v>0</v>
      </c>
      <c r="L9" s="64">
        <v>0</v>
      </c>
      <c r="M9" s="64">
        <v>0</v>
      </c>
      <c r="N9" s="64">
        <v>0</v>
      </c>
    </row>
    <row r="10" spans="1:14" s="34" customFormat="1" ht="24.75" customHeight="1">
      <c r="A10" s="62" t="s">
        <v>59</v>
      </c>
      <c r="B10" s="48" t="s">
        <v>60</v>
      </c>
      <c r="C10" s="63">
        <f t="shared" si="1"/>
        <v>182.1019</v>
      </c>
      <c r="D10" s="64">
        <v>0</v>
      </c>
      <c r="E10" s="63">
        <f t="shared" si="2"/>
        <v>182.1019</v>
      </c>
      <c r="F10" s="63">
        <v>182.1019</v>
      </c>
      <c r="G10" s="64">
        <v>0</v>
      </c>
      <c r="H10" s="63">
        <v>0</v>
      </c>
      <c r="I10" s="63">
        <f>J10</f>
        <v>0</v>
      </c>
      <c r="J10" s="63">
        <v>0</v>
      </c>
      <c r="K10" s="64">
        <v>0</v>
      </c>
      <c r="L10" s="64">
        <v>0</v>
      </c>
      <c r="M10" s="64">
        <v>0</v>
      </c>
      <c r="N10" s="64">
        <v>0</v>
      </c>
    </row>
    <row r="11" spans="1:14" s="34" customFormat="1" ht="24.75" customHeight="1">
      <c r="A11" s="62" t="s">
        <v>61</v>
      </c>
      <c r="B11" s="48" t="s">
        <v>62</v>
      </c>
      <c r="C11" s="63">
        <f t="shared" si="1"/>
        <v>6.09</v>
      </c>
      <c r="D11" s="64">
        <v>0</v>
      </c>
      <c r="E11" s="63">
        <f t="shared" si="2"/>
        <v>6.09</v>
      </c>
      <c r="F11" s="63">
        <v>6.09</v>
      </c>
      <c r="G11" s="64">
        <v>0</v>
      </c>
      <c r="H11" s="63">
        <v>0</v>
      </c>
      <c r="I11" s="63">
        <v>0</v>
      </c>
      <c r="J11" s="63">
        <v>0</v>
      </c>
      <c r="K11" s="64">
        <v>0</v>
      </c>
      <c r="L11" s="64">
        <v>0</v>
      </c>
      <c r="M11" s="64">
        <v>0</v>
      </c>
      <c r="N11" s="64">
        <v>0</v>
      </c>
    </row>
    <row r="12" spans="1:14" s="34" customFormat="1" ht="24.75" customHeight="1">
      <c r="A12" s="62" t="s">
        <v>63</v>
      </c>
      <c r="B12" s="48" t="s">
        <v>64</v>
      </c>
      <c r="C12" s="63">
        <f t="shared" si="1"/>
        <v>6.6059</v>
      </c>
      <c r="D12" s="64">
        <v>0</v>
      </c>
      <c r="E12" s="63">
        <f t="shared" si="2"/>
        <v>6.6059</v>
      </c>
      <c r="F12" s="63">
        <v>6.6059</v>
      </c>
      <c r="G12" s="64">
        <v>0</v>
      </c>
      <c r="H12" s="63">
        <v>0</v>
      </c>
      <c r="I12" s="63">
        <v>0</v>
      </c>
      <c r="J12" s="63">
        <v>0</v>
      </c>
      <c r="K12" s="64">
        <v>0</v>
      </c>
      <c r="L12" s="64">
        <v>0</v>
      </c>
      <c r="M12" s="64">
        <v>0</v>
      </c>
      <c r="N12" s="64">
        <v>0</v>
      </c>
    </row>
    <row r="13" spans="1:14" s="34" customFormat="1" ht="24.75" customHeight="1">
      <c r="A13" s="62" t="s">
        <v>65</v>
      </c>
      <c r="B13" s="48" t="s">
        <v>66</v>
      </c>
      <c r="C13" s="63">
        <f t="shared" si="1"/>
        <v>4.6481</v>
      </c>
      <c r="D13" s="64">
        <v>0</v>
      </c>
      <c r="E13" s="63">
        <f t="shared" si="2"/>
        <v>4.6481</v>
      </c>
      <c r="F13" s="63">
        <v>4.6481</v>
      </c>
      <c r="G13" s="64">
        <v>0</v>
      </c>
      <c r="H13" s="63">
        <v>0</v>
      </c>
      <c r="I13" s="63">
        <v>0</v>
      </c>
      <c r="J13" s="63">
        <v>0</v>
      </c>
      <c r="K13" s="64">
        <v>0</v>
      </c>
      <c r="L13" s="64">
        <v>0</v>
      </c>
      <c r="M13" s="64">
        <v>0</v>
      </c>
      <c r="N13" s="64">
        <v>0</v>
      </c>
    </row>
    <row r="14" spans="1:14" s="34" customFormat="1" ht="24.75" customHeight="1">
      <c r="A14" s="62" t="s">
        <v>67</v>
      </c>
      <c r="B14" s="48" t="s">
        <v>68</v>
      </c>
      <c r="C14" s="63">
        <f t="shared" si="1"/>
        <v>11.7069</v>
      </c>
      <c r="D14" s="64">
        <v>0</v>
      </c>
      <c r="E14" s="63">
        <f t="shared" si="2"/>
        <v>11.7069</v>
      </c>
      <c r="F14" s="63">
        <v>11.7069</v>
      </c>
      <c r="G14" s="64">
        <v>0</v>
      </c>
      <c r="H14" s="63">
        <v>0</v>
      </c>
      <c r="I14" s="63">
        <v>0</v>
      </c>
      <c r="J14" s="63">
        <v>0</v>
      </c>
      <c r="K14" s="64">
        <v>0</v>
      </c>
      <c r="L14" s="64">
        <v>0</v>
      </c>
      <c r="M14" s="64">
        <v>0</v>
      </c>
      <c r="N14" s="64">
        <v>0</v>
      </c>
    </row>
    <row r="15" spans="1:14" s="34" customFormat="1" ht="24.75" customHeight="1">
      <c r="A15" s="62" t="s">
        <v>69</v>
      </c>
      <c r="B15" s="48" t="s">
        <v>70</v>
      </c>
      <c r="C15" s="63">
        <f t="shared" si="1"/>
        <v>6.289</v>
      </c>
      <c r="D15" s="64">
        <v>0</v>
      </c>
      <c r="E15" s="63">
        <f t="shared" si="2"/>
        <v>6.289</v>
      </c>
      <c r="F15" s="63">
        <v>6.289</v>
      </c>
      <c r="G15" s="64">
        <v>0</v>
      </c>
      <c r="H15" s="63">
        <v>0</v>
      </c>
      <c r="I15" s="63">
        <v>0</v>
      </c>
      <c r="J15" s="63">
        <v>0</v>
      </c>
      <c r="K15" s="64">
        <v>0</v>
      </c>
      <c r="L15" s="64">
        <v>0</v>
      </c>
      <c r="M15" s="64">
        <v>0</v>
      </c>
      <c r="N15" s="64">
        <v>0</v>
      </c>
    </row>
    <row r="16" s="2" customFormat="1" ht="12">
      <c r="A16" s="12"/>
    </row>
  </sheetData>
  <sheetProtection/>
  <mergeCells count="14">
    <mergeCell ref="A2:N2"/>
    <mergeCell ref="A3:B3"/>
    <mergeCell ref="L3:N3"/>
    <mergeCell ref="A4:B4"/>
    <mergeCell ref="E4:G4"/>
    <mergeCell ref="I4:J4"/>
    <mergeCell ref="M4:M5"/>
    <mergeCell ref="N4:N5"/>
    <mergeCell ref="A6:B6"/>
    <mergeCell ref="C4:C5"/>
    <mergeCell ref="D4:D5"/>
    <mergeCell ref="H4:H5"/>
    <mergeCell ref="K4:K5"/>
    <mergeCell ref="L4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dcterms:created xsi:type="dcterms:W3CDTF">2018-01-18T05:24:37Z</dcterms:created>
  <dcterms:modified xsi:type="dcterms:W3CDTF">2019-04-04T11:45:06Z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