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7785" firstSheet="6" activeTab="9"/>
  </bookViews>
  <sheets>
    <sheet name="首页" sheetId="1" r:id="rId1"/>
    <sheet name="1.财政拨款收支预算总表" sheetId="2" r:id="rId2"/>
    <sheet name="2.财政拨款支出预算总表" sheetId="3" r:id="rId3"/>
    <sheet name="3.一般公共预算支出表" sheetId="4" r:id="rId4"/>
    <sheet name="4.一般公共预算基本支出表" sheetId="5" r:id="rId5"/>
    <sheet name="5.一般公共预算“三公”经费、会议费、培训费支出预算表" sheetId="6" r:id="rId6"/>
    <sheet name="6.政府性基金预算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<sst xmlns="http://schemas.openxmlformats.org/spreadsheetml/2006/main" count="350" uniqueCount="208">
  <si>
    <t>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</si>
  <si>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</si>
  <si>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</si>
  <si>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</si>
  <si>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</si>
  <si>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</si>
  <si>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</si>
  <si>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</si>
  <si>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</si>
  <si>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</si>
  <si>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</si>
  <si>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</si>
  <si>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</si>
  <si>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</si>
  <si>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</si>
  <si>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</si>
  <si>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</si>
  <si>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</si>
  <si>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</si>
  <si>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</si>
  <si>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</si>
  <si>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</si>
  <si>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</si>
  <si>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</si>
  <si>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</si>
  <si>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</si>
  <si>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</si>
  <si>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</si>
  <si>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</si>
  <si>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</si>
  <si>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</si>
  <si>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</si>
  <si>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</si>
  <si>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</si>
  <si>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</si>
  <si>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</si>
  <si>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</si>
  <si>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</si>
  <si>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</si>
  <si>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</si>
  <si>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</si>
  <si>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</si>
  <si>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</si>
  <si>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2018年预算安排总计</t>
  </si>
  <si>
    <t>公共财政预算拨款</t>
  </si>
  <si>
    <t>政府性基金</t>
  </si>
  <si>
    <t>科目编码</t>
  </si>
  <si>
    <t>科目名称</t>
  </si>
  <si>
    <t>经费拨款</t>
  </si>
  <si>
    <t>纳入预算管理的行政性收费安排的拨款</t>
  </si>
  <si>
    <t>中央专项转移支付</t>
  </si>
  <si>
    <t>中央一般性转移支付</t>
  </si>
  <si>
    <t>社会保障和就业支出</t>
  </si>
  <si>
    <t>　行政事业单位离退休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</si>
  <si>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</si>
  <si>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</si>
  <si>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</si>
  <si>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>医疗卫生与计划生育支出</t>
  </si>
  <si>
    <t xml:space="preserve">  公共卫生</t>
  </si>
  <si>
    <t xml:space="preserve">    妇幼保健机构机构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</si>
  <si>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</si>
  <si>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</si>
  <si>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</si>
  <si>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</si>
  <si>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>　住房改革支出</t>
  </si>
  <si>
    <t>　　住房公积金</t>
  </si>
  <si>
    <t>　　购房补贴</t>
  </si>
  <si>
    <t xml:space="preserve">    合  计</t>
  </si>
  <si>
    <t>表三</t>
  </si>
  <si>
    <t>一般公共预算支出表</t>
  </si>
  <si>
    <t>2017年执行数</t>
  </si>
  <si>
    <t>2018年预算数</t>
  </si>
  <si>
    <t>2018年预算数与2017年执行数</t>
  </si>
  <si>
    <t>合计</t>
  </si>
  <si>
    <t>基本支出</t>
  </si>
  <si>
    <t>项目支出</t>
  </si>
  <si>
    <t>增减额</t>
  </si>
  <si>
    <t>增减%</t>
  </si>
  <si>
    <t>妇幼保健机构</t>
  </si>
  <si>
    <t>行政事业单位医疗</t>
  </si>
  <si>
    <t xml:space="preserve">   事业单位医疗</t>
  </si>
  <si>
    <t xml:space="preserve">   公务员医疗补助</t>
  </si>
  <si>
    <t>表四</t>
  </si>
  <si>
    <t>一般公共预算基本支出表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</si>
  <si>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</si>
  <si>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</si>
  <si>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</si>
  <si>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</si>
  <si>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</si>
  <si>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</si>
  <si>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</si>
  <si>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</si>
  <si>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</si>
  <si>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</si>
  <si>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</si>
  <si>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</si>
  <si>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</si>
  <si>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</si>
  <si>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</si>
  <si>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</si>
  <si>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</si>
  <si>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</si>
  <si>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</si>
  <si>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</si>
  <si>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</si>
  <si>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</si>
  <si>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</si>
  <si>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</si>
  <si>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</si>
  <si>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</si>
  <si>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</si>
  <si>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</si>
  <si>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</si>
  <si>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</si>
  <si>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</si>
  <si>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</si>
  <si>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</si>
  <si>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</si>
  <si>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</si>
  <si>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</si>
  <si>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</si>
  <si>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</si>
  <si>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</si>
  <si>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</si>
  <si>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</si>
  <si>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</si>
  <si>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</si>
  <si>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</si>
  <si>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</si>
  <si>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</si>
  <si>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</si>
  <si>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</si>
  <si>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</si>
  <si>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</si>
  <si>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</si>
  <si>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</si>
  <si>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</si>
  <si>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</si>
  <si>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</si>
  <si>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</si>
  <si>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</si>
  <si>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</si>
  <si>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四、其他资本性支出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</si>
  <si>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</si>
  <si>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</si>
  <si>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</si>
  <si>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</si>
  <si>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</si>
  <si>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</si>
  <si>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t>2017年预算数</t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</si>
  <si>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</si>
  <si>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</si>
  <si>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</si>
  <si>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</si>
  <si>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</si>
  <si>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政府性基金预算支出表</t>
  </si>
  <si>
    <t>工资福利支出</t>
  </si>
  <si>
    <t>商品和服务支出</t>
  </si>
  <si>
    <t>对个人和家庭的补助</t>
  </si>
  <si>
    <t>对企事业单位的补贴</t>
  </si>
  <si>
    <t>债务利息支出</t>
  </si>
  <si>
    <t>其他支出</t>
  </si>
  <si>
    <t>此表为空表</t>
  </si>
  <si>
    <t>表七</t>
  </si>
  <si>
    <t>部门收支预算总表</t>
  </si>
  <si>
    <t>（三）事业收入</t>
  </si>
  <si>
    <t>（四）事业单位经营收入</t>
  </si>
  <si>
    <t>（五）其他收入</t>
  </si>
  <si>
    <t>其中：一般公共预算财政拨款</t>
  </si>
  <si>
    <t>二、年末结转结余</t>
  </si>
  <si>
    <t xml:space="preserve">            政府性基金预算财政拨款</t>
  </si>
  <si>
    <t xml:space="preserve">      其中：一般公共预算财政拨款</t>
  </si>
  <si>
    <t xml:space="preserve">             政府性基金预算财政拨款</t>
  </si>
  <si>
    <t>表八</t>
  </si>
  <si>
    <t>部门收入总表</t>
  </si>
  <si>
    <t>上年结转、结余</t>
  </si>
  <si>
    <t>财政拨款收入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</si>
  <si>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</si>
  <si>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</si>
  <si>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</si>
  <si>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</si>
  <si>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</si>
  <si>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</si>
  <si>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一般公共财政预算拨款收入</t>
  </si>
  <si>
    <t>政府性基金预算拨款收入</t>
  </si>
  <si>
    <t>金额</t>
  </si>
  <si>
    <t>其中：纳入财政专户管理的非税收入</t>
  </si>
  <si>
    <t>208</t>
  </si>
  <si>
    <t xml:space="preserve">  事业单位医疗</t>
  </si>
  <si>
    <t>221</t>
  </si>
  <si>
    <t>表九</t>
  </si>
  <si>
    <t>部门支出总表</t>
  </si>
  <si>
    <t>上缴上级支出</t>
  </si>
  <si>
    <t>事业单位经营支出</t>
  </si>
  <si>
    <t>对附属单位补助支出</t>
  </si>
  <si>
    <t>表十</t>
  </si>
  <si>
    <t>政府采购预算表</t>
  </si>
  <si>
    <t>部门：</t>
  </si>
  <si>
    <t>采购品目大类</t>
  </si>
  <si>
    <t>专项名称</t>
  </si>
  <si>
    <t>采购物品名称</t>
  </si>
  <si>
    <t>采购组织形式</t>
  </si>
  <si>
    <t>资金来源</t>
  </si>
  <si>
    <t>支出总计</t>
  </si>
  <si>
    <t xml:space="preserve">  机关事业单位基本养老保险缴费支出</t>
  </si>
  <si>
    <t xml:space="preserve">  机关事业单位职业年金缴费支出</t>
  </si>
  <si>
    <t xml:space="preserve">  其他行政事业单位离退休支出</t>
  </si>
  <si>
    <t xml:space="preserve">  公务员医疗补助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</si>
</sst>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\-0.00"/>
    <numFmt numFmtId="177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方正小标宋简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6"/>
      <name val="方正小标宋简体"/>
      <family val="0"/>
    </font>
    <font>
      <b/>
      <sz val="1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4" fillId="0" borderId="0" applyProtection="0">
      <alignment/>
    </xf>
    <xf numFmtId="0" fontId="1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177" fontId="7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33" borderId="10" xfId="40" applyFont="1" applyFill="1" applyBorder="1" applyAlignment="1" applyProtection="1">
      <alignment horizontal="left" vertical="center"/>
      <protection/>
    </xf>
    <xf numFmtId="0" fontId="1" fillId="33" borderId="10" xfId="40" applyFont="1" applyFill="1" applyBorder="1" applyAlignment="1" applyProtection="1">
      <alignment vertical="center"/>
      <protection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40" applyFont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3" fillId="33" borderId="10" xfId="40" applyNumberFormat="1" applyFont="1" applyFill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77" fontId="7" fillId="0" borderId="11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7" fontId="7" fillId="0" borderId="15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Font="1" applyAlignment="1">
      <alignment vertical="center"/>
    </xf>
    <xf numFmtId="177" fontId="3" fillId="0" borderId="10" xfId="0" applyNumberFormat="1" applyFont="1" applyBorder="1" applyAlignment="1">
      <alignment horizontal="left" vertical="center" wrapText="1"/>
    </xf>
    <xf numFmtId="177" fontId="3" fillId="33" borderId="10" xfId="40" applyNumberFormat="1" applyFont="1" applyFill="1" applyBorder="1" applyAlignment="1" applyProtection="1">
      <alignment horizontal="center"/>
      <protection/>
    </xf>
    <xf numFmtId="177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33" borderId="10" xfId="40" applyFont="1" applyFill="1" applyBorder="1" applyAlignment="1" applyProtection="1">
      <alignment horizontal="left" vertical="center"/>
      <protection/>
    </xf>
    <xf numFmtId="176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" fillId="33" borderId="10" xfId="40" applyFont="1" applyFill="1" applyBorder="1" applyAlignment="1" applyProtection="1">
      <alignment horizontal="left" vertical="center"/>
      <protection/>
    </xf>
    <xf numFmtId="0" fontId="1" fillId="33" borderId="10" xfId="40" applyFont="1" applyFill="1" applyBorder="1" applyAlignment="1" applyProtection="1">
      <alignment vertical="center"/>
      <protection/>
    </xf>
    <xf numFmtId="177" fontId="3" fillId="0" borderId="10" xfId="0" applyNumberFormat="1" applyFont="1" applyBorder="1" applyAlignment="1">
      <alignment horizontal="center" vertical="center"/>
    </xf>
    <xf numFmtId="177" fontId="3" fillId="33" borderId="10" xfId="4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40" applyFont="1" applyBorder="1" applyAlignment="1" applyProtection="1">
      <alignment vertical="center"/>
      <protection/>
    </xf>
    <xf numFmtId="0" fontId="8" fillId="0" borderId="10" xfId="0" applyFont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justify" vertical="center" wrapText="1"/>
    </xf>
    <xf numFmtId="177" fontId="48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justify" vertical="center" wrapText="1"/>
    </xf>
    <xf numFmtId="177" fontId="49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 indent="5"/>
    </xf>
    <xf numFmtId="0" fontId="1" fillId="0" borderId="14" xfId="0" applyFont="1" applyBorder="1" applyAlignment="1">
      <alignment vertical="center" wrapText="1"/>
    </xf>
    <xf numFmtId="177" fontId="1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1" fillId="33" borderId="10" xfId="40" applyFont="1" applyFill="1" applyBorder="1" applyAlignment="1" applyProtection="1">
      <alignment horizontal="left"/>
      <protection/>
    </xf>
    <xf numFmtId="0" fontId="3" fillId="0" borderId="10" xfId="40" applyFont="1" applyBorder="1" applyAlignment="1" applyProtection="1">
      <alignment horizontal="left"/>
      <protection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6" fontId="3" fillId="33" borderId="10" xfId="40" applyNumberFormat="1" applyFont="1" applyFill="1" applyBorder="1" applyAlignment="1" applyProtection="1">
      <alignment horizontal="center"/>
      <protection/>
    </xf>
    <xf numFmtId="177" fontId="3" fillId="0" borderId="10" xfId="0" applyNumberFormat="1" applyFont="1" applyBorder="1" applyAlignment="1">
      <alignment horizontal="center"/>
    </xf>
    <xf numFmtId="0" fontId="1" fillId="33" borderId="10" xfId="40" applyFont="1" applyFill="1" applyBorder="1" applyAlignment="1" applyProtection="1">
      <alignment horizontal="left"/>
      <protection/>
    </xf>
    <xf numFmtId="0" fontId="1" fillId="33" borderId="10" xfId="40" applyFont="1" applyFill="1" applyBorder="1" applyAlignment="1" applyProtection="1">
      <alignment/>
      <protection/>
    </xf>
    <xf numFmtId="0" fontId="3" fillId="0" borderId="10" xfId="40" applyFont="1" applyBorder="1" applyAlignment="1" applyProtection="1">
      <alignment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A2" sqref="A2"/>
    </sheetView>
  </sheetViews>
  <sheetFormatPr defaultColWidth="9.00390625" defaultRowHeight="14.25"/>
  <cols>
    <col min="11" max="11" width="16.125" style="0" customWidth="1"/>
  </cols>
  <sheetData>
    <row r="1" spans="1:10" ht="28.5" customHeight="1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ht="164.25" customHeight="1">
      <c r="A2" s="51"/>
      <c r="B2" s="52" t="s">
        <v>0</v>
      </c>
      <c r="C2" s="53"/>
      <c r="D2" s="53"/>
      <c r="E2" s="53"/>
      <c r="F2" s="53"/>
      <c r="G2" s="53"/>
      <c r="H2" s="53"/>
      <c r="I2" s="53"/>
      <c r="J2" s="51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20" sqref="A20:IV20"/>
    </sheetView>
  </sheetViews>
  <sheetFormatPr defaultColWidth="9.00390625" defaultRowHeight="14.25"/>
  <cols>
    <col min="1" max="1" width="16.375" style="0" customWidth="1"/>
    <col min="2" max="2" width="29.875" style="0" customWidth="1"/>
    <col min="3" max="3" width="11.25390625" style="0" customWidth="1"/>
    <col min="4" max="4" width="13.375" style="0" customWidth="1"/>
    <col min="5" max="5" width="12.75390625" style="0" customWidth="1"/>
    <col min="6" max="6" width="13.00390625" style="0" customWidth="1"/>
    <col min="7" max="7" width="14.125" style="0" customWidth="1"/>
    <col min="8" max="8" width="12.50390625" style="0" customWidth="1"/>
  </cols>
  <sheetData>
    <row r="1" ht="14.25">
      <c r="A1" t="s">
        <v>190</v>
      </c>
    </row>
    <row r="2" spans="3:7" s="1" customFormat="1" ht="18" customHeight="1">
      <c r="C2" s="67" t="s">
        <v>191</v>
      </c>
      <c r="D2" s="67"/>
      <c r="E2" s="67"/>
      <c r="F2" s="67"/>
      <c r="G2" s="67"/>
    </row>
    <row r="3" spans="3:8" ht="18.75" customHeight="1">
      <c r="C3" s="63"/>
      <c r="D3" s="63"/>
      <c r="E3" s="63"/>
      <c r="H3" t="s">
        <v>3</v>
      </c>
    </row>
    <row r="4" spans="1:8" s="2" customFormat="1" ht="24.75" customHeight="1">
      <c r="A4" s="76" t="s">
        <v>42</v>
      </c>
      <c r="B4" s="76"/>
      <c r="C4" s="76" t="s">
        <v>73</v>
      </c>
      <c r="D4" s="76" t="s">
        <v>74</v>
      </c>
      <c r="E4" s="76" t="s">
        <v>75</v>
      </c>
      <c r="F4" s="76" t="s">
        <v>192</v>
      </c>
      <c r="G4" s="76" t="s">
        <v>193</v>
      </c>
      <c r="H4" s="76" t="s">
        <v>194</v>
      </c>
    </row>
    <row r="5" spans="1:8" s="2" customFormat="1" ht="24.75" customHeight="1">
      <c r="A5" s="7" t="s">
        <v>46</v>
      </c>
      <c r="B5" s="7" t="s">
        <v>47</v>
      </c>
      <c r="C5" s="76"/>
      <c r="D5" s="76"/>
      <c r="E5" s="76"/>
      <c r="F5" s="76"/>
      <c r="G5" s="76"/>
      <c r="H5" s="76"/>
    </row>
    <row r="6" spans="1:8" s="98" customFormat="1" ht="24.75" customHeight="1">
      <c r="A6" s="130" t="s">
        <v>187</v>
      </c>
      <c r="B6" s="131" t="s">
        <v>52</v>
      </c>
      <c r="C6" s="128">
        <v>85.33</v>
      </c>
      <c r="D6" s="128">
        <v>85.33</v>
      </c>
      <c r="E6" s="82">
        <v>0</v>
      </c>
      <c r="F6" s="82">
        <v>0</v>
      </c>
      <c r="G6" s="82">
        <v>0</v>
      </c>
      <c r="H6" s="82">
        <v>0</v>
      </c>
    </row>
    <row r="7" spans="1:8" s="98" customFormat="1" ht="24.75" customHeight="1">
      <c r="A7" s="130">
        <v>20805</v>
      </c>
      <c r="B7" s="131" t="s">
        <v>53</v>
      </c>
      <c r="C7" s="128">
        <v>85.33</v>
      </c>
      <c r="D7" s="128">
        <v>85.33</v>
      </c>
      <c r="E7" s="82">
        <v>0</v>
      </c>
      <c r="F7" s="82">
        <v>0</v>
      </c>
      <c r="G7" s="82">
        <v>0</v>
      </c>
      <c r="H7" s="82">
        <v>0</v>
      </c>
    </row>
    <row r="8" spans="1:8" s="98" customFormat="1" ht="24.75" customHeight="1">
      <c r="A8" s="130">
        <v>2080505</v>
      </c>
      <c r="B8" s="131" t="s">
        <v>54</v>
      </c>
      <c r="C8" s="128">
        <v>55.38</v>
      </c>
      <c r="D8" s="128">
        <v>55.38</v>
      </c>
      <c r="E8" s="82">
        <v>0</v>
      </c>
      <c r="F8" s="82">
        <v>0</v>
      </c>
      <c r="G8" s="82">
        <v>0</v>
      </c>
      <c r="H8" s="82">
        <v>0</v>
      </c>
    </row>
    <row r="9" spans="1:8" s="98" customFormat="1" ht="24.75" customHeight="1">
      <c r="A9" s="130">
        <v>2080506</v>
      </c>
      <c r="B9" s="131" t="s">
        <v>55</v>
      </c>
      <c r="C9" s="128">
        <v>22.15</v>
      </c>
      <c r="D9" s="128">
        <v>22.15</v>
      </c>
      <c r="E9" s="82">
        <v>0</v>
      </c>
      <c r="F9" s="82">
        <v>0</v>
      </c>
      <c r="G9" s="82">
        <v>0</v>
      </c>
      <c r="H9" s="82">
        <v>0</v>
      </c>
    </row>
    <row r="10" spans="1:8" s="98" customFormat="1" ht="24.75" customHeight="1">
      <c r="A10" s="130">
        <v>2080599</v>
      </c>
      <c r="B10" s="131" t="s">
        <v>56</v>
      </c>
      <c r="C10" s="128">
        <v>7.8</v>
      </c>
      <c r="D10" s="128">
        <v>7.8</v>
      </c>
      <c r="E10" s="82">
        <v>0</v>
      </c>
      <c r="F10" s="82">
        <v>0</v>
      </c>
      <c r="G10" s="82">
        <v>0</v>
      </c>
      <c r="H10" s="82">
        <v>0</v>
      </c>
    </row>
    <row r="11" spans="1:8" s="98" customFormat="1" ht="24.75" customHeight="1">
      <c r="A11" s="80">
        <v>210</v>
      </c>
      <c r="B11" s="131" t="s">
        <v>57</v>
      </c>
      <c r="C11" s="128">
        <v>573.83</v>
      </c>
      <c r="D11" s="128">
        <v>463.83</v>
      </c>
      <c r="E11" s="129">
        <v>110</v>
      </c>
      <c r="F11" s="82">
        <v>0</v>
      </c>
      <c r="G11" s="82">
        <v>0</v>
      </c>
      <c r="H11" s="82">
        <v>0</v>
      </c>
    </row>
    <row r="12" spans="1:8" s="98" customFormat="1" ht="24.75" customHeight="1">
      <c r="A12" s="130">
        <v>2100403</v>
      </c>
      <c r="B12" s="131" t="s">
        <v>78</v>
      </c>
      <c r="C12" s="128">
        <v>534.15</v>
      </c>
      <c r="D12" s="128">
        <v>424.15</v>
      </c>
      <c r="E12" s="129">
        <v>110</v>
      </c>
      <c r="F12" s="82">
        <v>0</v>
      </c>
      <c r="G12" s="82">
        <v>0</v>
      </c>
      <c r="H12" s="82">
        <v>0</v>
      </c>
    </row>
    <row r="13" spans="1:8" s="98" customFormat="1" ht="24.75" customHeight="1">
      <c r="A13" s="130">
        <v>21011</v>
      </c>
      <c r="B13" s="131" t="s">
        <v>79</v>
      </c>
      <c r="C13" s="128">
        <v>39.68</v>
      </c>
      <c r="D13" s="128">
        <v>39.68</v>
      </c>
      <c r="E13" s="82">
        <v>0</v>
      </c>
      <c r="F13" s="82">
        <v>0</v>
      </c>
      <c r="G13" s="82">
        <v>0</v>
      </c>
      <c r="H13" s="82">
        <v>0</v>
      </c>
    </row>
    <row r="14" spans="1:8" s="98" customFormat="1" ht="24.75" customHeight="1">
      <c r="A14" s="130">
        <v>2101102</v>
      </c>
      <c r="B14" s="131" t="s">
        <v>80</v>
      </c>
      <c r="C14" s="128">
        <v>22.15</v>
      </c>
      <c r="D14" s="128">
        <v>22.15</v>
      </c>
      <c r="E14" s="82">
        <v>0</v>
      </c>
      <c r="F14" s="82">
        <v>0</v>
      </c>
      <c r="G14" s="82">
        <v>0</v>
      </c>
      <c r="H14" s="82">
        <v>0</v>
      </c>
    </row>
    <row r="15" spans="1:8" s="98" customFormat="1" ht="24.75" customHeight="1">
      <c r="A15" s="130">
        <v>2101103</v>
      </c>
      <c r="B15" s="132" t="s">
        <v>81</v>
      </c>
      <c r="C15" s="128">
        <v>17.53</v>
      </c>
      <c r="D15" s="128">
        <v>17.53</v>
      </c>
      <c r="E15" s="82">
        <v>0</v>
      </c>
      <c r="F15" s="82">
        <v>0</v>
      </c>
      <c r="G15" s="82">
        <v>0</v>
      </c>
      <c r="H15" s="82">
        <v>0</v>
      </c>
    </row>
    <row r="16" spans="1:8" s="98" customFormat="1" ht="24.75" customHeight="1">
      <c r="A16" s="130" t="s">
        <v>189</v>
      </c>
      <c r="B16" s="131" t="s">
        <v>63</v>
      </c>
      <c r="C16" s="128">
        <v>63.3</v>
      </c>
      <c r="D16" s="128">
        <v>63.3</v>
      </c>
      <c r="E16" s="82">
        <v>0</v>
      </c>
      <c r="F16" s="82">
        <v>0</v>
      </c>
      <c r="G16" s="82">
        <v>0</v>
      </c>
      <c r="H16" s="82">
        <v>0</v>
      </c>
    </row>
    <row r="17" spans="1:8" s="98" customFormat="1" ht="24.75" customHeight="1">
      <c r="A17" s="130">
        <v>22102</v>
      </c>
      <c r="B17" s="131" t="s">
        <v>64</v>
      </c>
      <c r="C17" s="128">
        <v>63.3</v>
      </c>
      <c r="D17" s="128">
        <v>63.3</v>
      </c>
      <c r="E17" s="82">
        <v>0</v>
      </c>
      <c r="F17" s="82">
        <v>0</v>
      </c>
      <c r="G17" s="82">
        <v>0</v>
      </c>
      <c r="H17" s="82">
        <v>0</v>
      </c>
    </row>
    <row r="18" spans="1:8" s="98" customFormat="1" ht="24.75" customHeight="1">
      <c r="A18" s="130">
        <v>2210201</v>
      </c>
      <c r="B18" s="131" t="s">
        <v>65</v>
      </c>
      <c r="C18" s="128">
        <v>38.6</v>
      </c>
      <c r="D18" s="128">
        <v>38.6</v>
      </c>
      <c r="E18" s="82">
        <v>0</v>
      </c>
      <c r="F18" s="82">
        <v>0</v>
      </c>
      <c r="G18" s="82">
        <v>0</v>
      </c>
      <c r="H18" s="82">
        <v>0</v>
      </c>
    </row>
    <row r="19" spans="1:8" s="98" customFormat="1" ht="24.75" customHeight="1">
      <c r="A19" s="130">
        <v>2210203</v>
      </c>
      <c r="B19" s="131" t="s">
        <v>66</v>
      </c>
      <c r="C19" s="128">
        <v>24.7</v>
      </c>
      <c r="D19" s="128">
        <v>24.7</v>
      </c>
      <c r="E19" s="82">
        <v>0</v>
      </c>
      <c r="F19" s="82">
        <v>0</v>
      </c>
      <c r="G19" s="82">
        <v>0</v>
      </c>
      <c r="H19" s="82">
        <v>0</v>
      </c>
    </row>
    <row r="20" spans="1:8" s="95" customFormat="1" ht="24.75" customHeight="1">
      <c r="A20" s="126" t="s">
        <v>67</v>
      </c>
      <c r="B20" s="127"/>
      <c r="C20" s="93">
        <v>722.46</v>
      </c>
      <c r="D20" s="93">
        <f>D6+D11+D16</f>
        <v>612.4599999999999</v>
      </c>
      <c r="E20" s="89">
        <v>110</v>
      </c>
      <c r="F20" s="89">
        <v>0</v>
      </c>
      <c r="G20" s="89">
        <v>0</v>
      </c>
      <c r="H20" s="89">
        <v>0</v>
      </c>
    </row>
  </sheetData>
  <sheetProtection/>
  <mergeCells count="9">
    <mergeCell ref="A20:B20"/>
    <mergeCell ref="H4:H5"/>
    <mergeCell ref="C2:G2"/>
    <mergeCell ref="A4:B4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180" verticalDpi="18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14" sqref="B14"/>
    </sheetView>
  </sheetViews>
  <sheetFormatPr defaultColWidth="9.00390625" defaultRowHeight="14.25"/>
  <cols>
    <col min="1" max="1" width="15.875" style="0" customWidth="1"/>
    <col min="2" max="2" width="14.50390625" style="0" customWidth="1"/>
    <col min="3" max="3" width="14.125" style="0" customWidth="1"/>
    <col min="4" max="4" width="17.375" style="0" customWidth="1"/>
    <col min="5" max="5" width="14.00390625" style="0" customWidth="1"/>
    <col min="6" max="6" width="13.375" style="0" customWidth="1"/>
    <col min="7" max="7" width="27.625" style="0" customWidth="1"/>
  </cols>
  <sheetData>
    <row r="1" ht="14.25">
      <c r="A1" t="s">
        <v>195</v>
      </c>
    </row>
    <row r="2" spans="1:7" s="1" customFormat="1" ht="32.25" customHeight="1">
      <c r="A2" s="77" t="s">
        <v>196</v>
      </c>
      <c r="B2" s="77"/>
      <c r="C2" s="77"/>
      <c r="D2" s="77"/>
      <c r="E2" s="77"/>
      <c r="F2" s="77"/>
      <c r="G2" s="77"/>
    </row>
    <row r="3" spans="1:7" s="2" customFormat="1" ht="21" customHeight="1">
      <c r="A3" s="3" t="s">
        <v>197</v>
      </c>
      <c r="B3" s="3"/>
      <c r="C3" s="3"/>
      <c r="D3" s="3"/>
      <c r="E3" s="3"/>
      <c r="F3" s="3" t="s">
        <v>3</v>
      </c>
      <c r="G3" s="3"/>
    </row>
    <row r="4" spans="1:7" s="2" customFormat="1" ht="24.75" customHeight="1">
      <c r="A4" s="4" t="s">
        <v>198</v>
      </c>
      <c r="B4" s="4" t="s">
        <v>199</v>
      </c>
      <c r="C4" s="4" t="s">
        <v>84</v>
      </c>
      <c r="D4" s="4" t="s">
        <v>200</v>
      </c>
      <c r="E4" s="4" t="s">
        <v>201</v>
      </c>
      <c r="F4" s="4" t="s">
        <v>88</v>
      </c>
      <c r="G4" s="4" t="s">
        <v>202</v>
      </c>
    </row>
    <row r="5" spans="1:7" s="2" customFormat="1" ht="24.75" customHeight="1">
      <c r="A5" s="4"/>
      <c r="B5" s="5"/>
      <c r="C5" s="5"/>
      <c r="D5" s="5"/>
      <c r="E5" s="5"/>
      <c r="F5" s="5"/>
      <c r="G5" s="6"/>
    </row>
    <row r="6" spans="1:7" s="2" customFormat="1" ht="24.75" customHeight="1">
      <c r="A6" s="4"/>
      <c r="B6" s="5"/>
      <c r="C6" s="5"/>
      <c r="D6" s="5"/>
      <c r="E6" s="5"/>
      <c r="F6" s="5"/>
      <c r="G6" s="6"/>
    </row>
    <row r="7" spans="1:7" s="2" customFormat="1" ht="24.75" customHeight="1">
      <c r="A7" s="4"/>
      <c r="B7" s="5"/>
      <c r="C7" s="5"/>
      <c r="D7" s="5"/>
      <c r="E7" s="5"/>
      <c r="F7" s="5"/>
      <c r="G7" s="6"/>
    </row>
    <row r="8" spans="1:7" s="2" customFormat="1" ht="24.75" customHeight="1">
      <c r="A8" s="4"/>
      <c r="B8" s="5"/>
      <c r="C8" s="5"/>
      <c r="D8" s="5"/>
      <c r="E8" s="5"/>
      <c r="F8" s="5"/>
      <c r="G8" s="6"/>
    </row>
    <row r="9" spans="1:7" s="2" customFormat="1" ht="24.75" customHeight="1">
      <c r="A9" s="4"/>
      <c r="B9" s="5"/>
      <c r="C9" s="5"/>
      <c r="D9" s="5"/>
      <c r="E9" s="5"/>
      <c r="F9" s="5"/>
      <c r="G9" s="6"/>
    </row>
    <row r="10" spans="1:7" s="2" customFormat="1" ht="24.75" customHeight="1">
      <c r="A10" s="5"/>
      <c r="B10" s="5"/>
      <c r="C10" s="5"/>
      <c r="D10" s="5"/>
      <c r="E10" s="5"/>
      <c r="F10" s="5"/>
      <c r="G10" s="5"/>
    </row>
    <row r="11" spans="1:7" s="2" customFormat="1" ht="24.75" customHeight="1">
      <c r="A11" s="5"/>
      <c r="B11" s="5"/>
      <c r="C11" s="5"/>
      <c r="D11" s="5"/>
      <c r="E11" s="5"/>
      <c r="F11" s="5"/>
      <c r="G11" s="5"/>
    </row>
    <row r="12" spans="1:7" s="2" customFormat="1" ht="24.75" customHeight="1">
      <c r="A12" s="5"/>
      <c r="B12" s="5"/>
      <c r="C12" s="5"/>
      <c r="D12" s="5"/>
      <c r="E12" s="5"/>
      <c r="F12" s="5"/>
      <c r="G12" s="5"/>
    </row>
    <row r="13" ht="14.25">
      <c r="A13" t="s">
        <v>162</v>
      </c>
    </row>
  </sheetData>
  <sheetProtection/>
  <mergeCells count="1">
    <mergeCell ref="A2:G2"/>
  </mergeCells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2">
      <selection activeCell="B36" sqref="B36"/>
    </sheetView>
  </sheetViews>
  <sheetFormatPr defaultColWidth="9.00390625" defaultRowHeight="14.25"/>
  <cols>
    <col min="1" max="1" width="28.75390625" style="0" customWidth="1"/>
    <col min="2" max="2" width="15.75390625" style="40" customWidth="1"/>
    <col min="3" max="3" width="32.50390625" style="0" customWidth="1"/>
    <col min="4" max="4" width="12.75390625" style="40" customWidth="1"/>
    <col min="5" max="5" width="17.25390625" style="40" bestFit="1" customWidth="1"/>
    <col min="6" max="6" width="23.50390625" style="40" bestFit="1" customWidth="1"/>
  </cols>
  <sheetData>
    <row r="1" ht="14.25" customHeight="1">
      <c r="A1" t="s">
        <v>1</v>
      </c>
    </row>
    <row r="2" spans="1:6" s="9" customFormat="1" ht="18" customHeight="1">
      <c r="A2" s="64" t="s">
        <v>2</v>
      </c>
      <c r="B2" s="64"/>
      <c r="C2" s="64"/>
      <c r="D2" s="64"/>
      <c r="E2" s="64"/>
      <c r="F2" s="64"/>
    </row>
    <row r="3" spans="2:6" s="2" customFormat="1" ht="17.25" customHeight="1">
      <c r="B3" s="41"/>
      <c r="C3" s="42"/>
      <c r="D3" s="41"/>
      <c r="E3" s="41"/>
      <c r="F3" s="41" t="s">
        <v>3</v>
      </c>
    </row>
    <row r="4" spans="1:6" ht="17.25" customHeight="1">
      <c r="A4" s="65" t="s">
        <v>4</v>
      </c>
      <c r="B4" s="65"/>
      <c r="C4" s="65" t="s">
        <v>5</v>
      </c>
      <c r="D4" s="65"/>
      <c r="E4" s="65"/>
      <c r="F4" s="65"/>
    </row>
    <row r="5" spans="1:6" s="2" customFormat="1" ht="24.75" customHeight="1">
      <c r="A5" s="65" t="s">
        <v>6</v>
      </c>
      <c r="B5" s="66" t="s">
        <v>7</v>
      </c>
      <c r="C5" s="65" t="s">
        <v>8</v>
      </c>
      <c r="D5" s="66" t="s">
        <v>7</v>
      </c>
      <c r="E5" s="66"/>
      <c r="F5" s="66"/>
    </row>
    <row r="6" spans="1:6" s="2" customFormat="1" ht="18.75" customHeight="1">
      <c r="A6" s="65"/>
      <c r="B6" s="66"/>
      <c r="C6" s="65"/>
      <c r="D6" s="18" t="s">
        <v>9</v>
      </c>
      <c r="E6" s="18" t="s">
        <v>10</v>
      </c>
      <c r="F6" s="18" t="s">
        <v>11</v>
      </c>
    </row>
    <row r="7" spans="1:6" s="13" customFormat="1" ht="24.75" customHeight="1">
      <c r="A7" s="15" t="s">
        <v>12</v>
      </c>
      <c r="B7" s="43">
        <v>722.46</v>
      </c>
      <c r="C7" s="15" t="s">
        <v>13</v>
      </c>
      <c r="D7" s="43">
        <f>E7+F7</f>
        <v>722.46</v>
      </c>
      <c r="E7" s="43">
        <v>722.46</v>
      </c>
      <c r="F7" s="16">
        <v>0</v>
      </c>
    </row>
    <row r="8" spans="1:6" s="2" customFormat="1" ht="24.75" customHeight="1">
      <c r="A8" s="17" t="s">
        <v>14</v>
      </c>
      <c r="B8" s="18">
        <v>722.46</v>
      </c>
      <c r="C8" s="17" t="s">
        <v>15</v>
      </c>
      <c r="D8" s="18">
        <f>E8+F8</f>
        <v>0</v>
      </c>
      <c r="E8" s="18">
        <v>0</v>
      </c>
      <c r="F8" s="18">
        <v>0</v>
      </c>
    </row>
    <row r="9" spans="1:6" s="2" customFormat="1" ht="24.75" customHeight="1">
      <c r="A9" s="17" t="s">
        <v>16</v>
      </c>
      <c r="B9" s="18">
        <v>0</v>
      </c>
      <c r="C9" s="17" t="s">
        <v>17</v>
      </c>
      <c r="D9" s="18">
        <f aca="true" t="shared" si="0" ref="D9:D27">E9+F9</f>
        <v>0</v>
      </c>
      <c r="E9" s="18">
        <v>0</v>
      </c>
      <c r="F9" s="18">
        <v>0</v>
      </c>
    </row>
    <row r="10" spans="1:6" s="2" customFormat="1" ht="24.75" customHeight="1">
      <c r="A10" s="17"/>
      <c r="B10" s="18"/>
      <c r="C10" s="17" t="s">
        <v>18</v>
      </c>
      <c r="D10" s="18">
        <f t="shared" si="0"/>
        <v>0</v>
      </c>
      <c r="E10" s="18">
        <v>0</v>
      </c>
      <c r="F10" s="18">
        <v>0</v>
      </c>
    </row>
    <row r="11" spans="1:6" s="2" customFormat="1" ht="24.75" customHeight="1">
      <c r="A11" s="17"/>
      <c r="B11" s="18"/>
      <c r="C11" s="17" t="s">
        <v>19</v>
      </c>
      <c r="D11" s="18">
        <f t="shared" si="0"/>
        <v>0</v>
      </c>
      <c r="E11" s="18">
        <v>0</v>
      </c>
      <c r="F11" s="18">
        <v>0</v>
      </c>
    </row>
    <row r="12" spans="1:6" s="2" customFormat="1" ht="24.75" customHeight="1">
      <c r="A12" s="17"/>
      <c r="B12" s="18"/>
      <c r="C12" s="17" t="s">
        <v>20</v>
      </c>
      <c r="D12" s="18">
        <f t="shared" si="0"/>
        <v>0</v>
      </c>
      <c r="E12" s="18">
        <v>0</v>
      </c>
      <c r="F12" s="18">
        <v>0</v>
      </c>
    </row>
    <row r="13" spans="1:6" s="2" customFormat="1" ht="24.75" customHeight="1">
      <c r="A13" s="17"/>
      <c r="B13" s="18"/>
      <c r="C13" s="17" t="s">
        <v>21</v>
      </c>
      <c r="D13" s="18">
        <f t="shared" si="0"/>
        <v>0</v>
      </c>
      <c r="E13" s="18">
        <v>0</v>
      </c>
      <c r="F13" s="18">
        <v>0</v>
      </c>
    </row>
    <row r="14" spans="1:6" s="2" customFormat="1" ht="24.75" customHeight="1">
      <c r="A14" s="17"/>
      <c r="B14" s="18"/>
      <c r="C14" s="17" t="s">
        <v>22</v>
      </c>
      <c r="D14" s="18">
        <f t="shared" si="0"/>
        <v>0</v>
      </c>
      <c r="E14" s="18">
        <v>0</v>
      </c>
      <c r="F14" s="18">
        <v>0</v>
      </c>
    </row>
    <row r="15" spans="1:6" s="2" customFormat="1" ht="24.75" customHeight="1">
      <c r="A15" s="17"/>
      <c r="B15" s="18"/>
      <c r="C15" s="17" t="s">
        <v>23</v>
      </c>
      <c r="D15" s="18">
        <f t="shared" si="0"/>
        <v>85.33</v>
      </c>
      <c r="E15" s="44">
        <v>85.33</v>
      </c>
      <c r="F15" s="18">
        <v>0</v>
      </c>
    </row>
    <row r="16" spans="1:6" s="2" customFormat="1" ht="24.75" customHeight="1">
      <c r="A16" s="17"/>
      <c r="B16" s="18"/>
      <c r="C16" s="17" t="s">
        <v>24</v>
      </c>
      <c r="D16" s="18">
        <f t="shared" si="0"/>
        <v>573.83</v>
      </c>
      <c r="E16" s="45">
        <v>573.83</v>
      </c>
      <c r="F16" s="18">
        <v>0</v>
      </c>
    </row>
    <row r="17" spans="1:6" s="2" customFormat="1" ht="24.75" customHeight="1">
      <c r="A17" s="17"/>
      <c r="B17" s="18"/>
      <c r="C17" s="17" t="s">
        <v>25</v>
      </c>
      <c r="D17" s="18">
        <f t="shared" si="0"/>
        <v>0</v>
      </c>
      <c r="E17" s="18">
        <v>0</v>
      </c>
      <c r="F17" s="18">
        <v>0</v>
      </c>
    </row>
    <row r="18" spans="1:6" s="2" customFormat="1" ht="24.75" customHeight="1">
      <c r="A18" s="17"/>
      <c r="B18" s="18"/>
      <c r="C18" s="17" t="s">
        <v>26</v>
      </c>
      <c r="D18" s="18">
        <f t="shared" si="0"/>
        <v>0</v>
      </c>
      <c r="E18" s="18">
        <v>0</v>
      </c>
      <c r="F18" s="18">
        <v>0</v>
      </c>
    </row>
    <row r="19" spans="1:6" s="2" customFormat="1" ht="24.75" customHeight="1">
      <c r="A19" s="17"/>
      <c r="B19" s="18"/>
      <c r="C19" s="17" t="s">
        <v>27</v>
      </c>
      <c r="D19" s="18">
        <f t="shared" si="0"/>
        <v>0</v>
      </c>
      <c r="E19" s="18">
        <v>0</v>
      </c>
      <c r="F19" s="18">
        <v>0</v>
      </c>
    </row>
    <row r="20" spans="1:6" s="2" customFormat="1" ht="24.75" customHeight="1">
      <c r="A20" s="17"/>
      <c r="B20" s="18"/>
      <c r="C20" s="17" t="s">
        <v>28</v>
      </c>
      <c r="D20" s="18">
        <f t="shared" si="0"/>
        <v>0</v>
      </c>
      <c r="E20" s="18">
        <v>0</v>
      </c>
      <c r="F20" s="18">
        <v>0</v>
      </c>
    </row>
    <row r="21" spans="1:6" s="2" customFormat="1" ht="24.75" customHeight="1">
      <c r="A21" s="17"/>
      <c r="B21" s="18"/>
      <c r="C21" s="17" t="s">
        <v>29</v>
      </c>
      <c r="D21" s="18">
        <f t="shared" si="0"/>
        <v>0</v>
      </c>
      <c r="E21" s="18">
        <v>0</v>
      </c>
      <c r="F21" s="18">
        <v>0</v>
      </c>
    </row>
    <row r="22" spans="1:6" s="2" customFormat="1" ht="24.75" customHeight="1">
      <c r="A22" s="17"/>
      <c r="B22" s="18"/>
      <c r="C22" s="17" t="s">
        <v>30</v>
      </c>
      <c r="D22" s="18">
        <f t="shared" si="0"/>
        <v>0</v>
      </c>
      <c r="E22" s="18">
        <v>0</v>
      </c>
      <c r="F22" s="18">
        <v>0</v>
      </c>
    </row>
    <row r="23" spans="1:6" s="2" customFormat="1" ht="24.75" customHeight="1">
      <c r="A23" s="17"/>
      <c r="B23" s="18"/>
      <c r="C23" s="17" t="s">
        <v>31</v>
      </c>
      <c r="D23" s="18">
        <f t="shared" si="0"/>
        <v>0</v>
      </c>
      <c r="E23" s="18">
        <v>0</v>
      </c>
      <c r="F23" s="18">
        <v>0</v>
      </c>
    </row>
    <row r="24" spans="1:6" s="2" customFormat="1" ht="24.75" customHeight="1">
      <c r="A24" s="17"/>
      <c r="B24" s="18"/>
      <c r="C24" s="17" t="s">
        <v>32</v>
      </c>
      <c r="D24" s="18">
        <f t="shared" si="0"/>
        <v>0</v>
      </c>
      <c r="E24" s="18">
        <v>0</v>
      </c>
      <c r="F24" s="18">
        <v>0</v>
      </c>
    </row>
    <row r="25" spans="1:6" s="2" customFormat="1" ht="24.75" customHeight="1">
      <c r="A25" s="17"/>
      <c r="B25" s="18"/>
      <c r="C25" s="17" t="s">
        <v>33</v>
      </c>
      <c r="D25" s="18">
        <f t="shared" si="0"/>
        <v>63.3</v>
      </c>
      <c r="E25" s="18">
        <v>63.3</v>
      </c>
      <c r="F25" s="18">
        <v>0</v>
      </c>
    </row>
    <row r="26" spans="1:6" s="2" customFormat="1" ht="24.75" customHeight="1">
      <c r="A26" s="17"/>
      <c r="B26" s="18"/>
      <c r="C26" s="17" t="s">
        <v>34</v>
      </c>
      <c r="D26" s="18">
        <f t="shared" si="0"/>
        <v>0</v>
      </c>
      <c r="E26" s="18">
        <v>0</v>
      </c>
      <c r="F26" s="18">
        <v>0</v>
      </c>
    </row>
    <row r="27" spans="1:6" s="2" customFormat="1" ht="24.75" customHeight="1">
      <c r="A27" s="17"/>
      <c r="B27" s="18"/>
      <c r="C27" s="17" t="s">
        <v>35</v>
      </c>
      <c r="D27" s="18">
        <f t="shared" si="0"/>
        <v>0</v>
      </c>
      <c r="E27" s="18">
        <v>0</v>
      </c>
      <c r="F27" s="18">
        <v>0</v>
      </c>
    </row>
    <row r="28" spans="1:6" s="2" customFormat="1" ht="24.75" customHeight="1">
      <c r="A28" s="17"/>
      <c r="B28" s="18"/>
      <c r="C28" s="17"/>
      <c r="D28" s="18"/>
      <c r="E28" s="18"/>
      <c r="F28" s="18"/>
    </row>
    <row r="29" spans="1:6" s="13" customFormat="1" ht="24.75" customHeight="1">
      <c r="A29" s="19" t="s">
        <v>36</v>
      </c>
      <c r="B29" s="16">
        <v>0</v>
      </c>
      <c r="C29" s="19" t="s">
        <v>37</v>
      </c>
      <c r="D29" s="16">
        <v>0</v>
      </c>
      <c r="E29" s="16">
        <v>0</v>
      </c>
      <c r="F29" s="16">
        <v>0</v>
      </c>
    </row>
    <row r="30" spans="1:6" s="2" customFormat="1" ht="24.75" customHeight="1">
      <c r="A30" s="17" t="s">
        <v>14</v>
      </c>
      <c r="B30" s="18">
        <v>0</v>
      </c>
      <c r="C30" s="17" t="s">
        <v>14</v>
      </c>
      <c r="D30" s="18">
        <f>E30+F30</f>
        <v>0</v>
      </c>
      <c r="E30" s="18">
        <v>0</v>
      </c>
      <c r="F30" s="18">
        <v>0</v>
      </c>
    </row>
    <row r="31" spans="1:6" s="2" customFormat="1" ht="24.75" customHeight="1">
      <c r="A31" s="17" t="s">
        <v>16</v>
      </c>
      <c r="B31" s="18">
        <v>0</v>
      </c>
      <c r="C31" s="17" t="s">
        <v>16</v>
      </c>
      <c r="D31" s="18">
        <f>E31+F31</f>
        <v>0</v>
      </c>
      <c r="E31" s="18">
        <v>0</v>
      </c>
      <c r="F31" s="46">
        <v>0</v>
      </c>
    </row>
    <row r="32" spans="1:6" s="39" customFormat="1" ht="24.75" customHeight="1">
      <c r="A32" s="14" t="s">
        <v>38</v>
      </c>
      <c r="B32" s="16">
        <f>B7+B29</f>
        <v>722.46</v>
      </c>
      <c r="C32" s="47" t="s">
        <v>39</v>
      </c>
      <c r="D32" s="48">
        <f>D7+D29</f>
        <v>722.46</v>
      </c>
      <c r="E32" s="48">
        <f>E7+E29</f>
        <v>722.46</v>
      </c>
      <c r="F32" s="49">
        <f>F7+F29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16" right="0.16" top="0.27" bottom="0.18" header="0.22" footer="0.16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21" sqref="I21"/>
    </sheetView>
  </sheetViews>
  <sheetFormatPr defaultColWidth="9.00390625" defaultRowHeight="14.25"/>
  <cols>
    <col min="1" max="1" width="14.375" style="35" customWidth="1"/>
    <col min="2" max="2" width="35.875" style="0" customWidth="1"/>
    <col min="3" max="3" width="12.75390625" style="25" customWidth="1"/>
    <col min="4" max="5" width="10.875" style="25" customWidth="1"/>
    <col min="6" max="6" width="15.50390625" style="25" customWidth="1"/>
    <col min="7" max="8" width="12.75390625" style="25" customWidth="1"/>
    <col min="9" max="9" width="11.25390625" style="25" customWidth="1"/>
  </cols>
  <sheetData>
    <row r="1" ht="18.75" customHeight="1">
      <c r="A1" s="35" t="s">
        <v>40</v>
      </c>
    </row>
    <row r="2" spans="1:9" s="9" customFormat="1" ht="21.75" customHeight="1">
      <c r="A2" s="67" t="s">
        <v>41</v>
      </c>
      <c r="B2" s="67"/>
      <c r="C2" s="67"/>
      <c r="D2" s="67"/>
      <c r="E2" s="67"/>
      <c r="F2" s="67"/>
      <c r="G2" s="67"/>
      <c r="H2" s="67"/>
      <c r="I2" s="67"/>
    </row>
    <row r="3" spans="1:9" s="3" customFormat="1" ht="21" customHeight="1">
      <c r="A3" s="36"/>
      <c r="C3" s="54"/>
      <c r="D3" s="54"/>
      <c r="E3" s="54"/>
      <c r="F3" s="54"/>
      <c r="G3" s="55"/>
      <c r="H3" s="55"/>
      <c r="I3" s="55" t="s">
        <v>3</v>
      </c>
    </row>
    <row r="4" spans="1:9" s="2" customFormat="1" ht="30" customHeight="1">
      <c r="A4" s="68" t="s">
        <v>42</v>
      </c>
      <c r="B4" s="68"/>
      <c r="C4" s="68" t="s">
        <v>43</v>
      </c>
      <c r="D4" s="69" t="s">
        <v>44</v>
      </c>
      <c r="E4" s="69"/>
      <c r="F4" s="69"/>
      <c r="G4" s="69"/>
      <c r="H4" s="69"/>
      <c r="I4" s="68" t="s">
        <v>45</v>
      </c>
    </row>
    <row r="5" spans="1:9" s="2" customFormat="1" ht="40.5">
      <c r="A5" s="10" t="s">
        <v>46</v>
      </c>
      <c r="B5" s="10" t="s">
        <v>47</v>
      </c>
      <c r="C5" s="68"/>
      <c r="D5" s="10" t="s">
        <v>9</v>
      </c>
      <c r="E5" s="10" t="s">
        <v>48</v>
      </c>
      <c r="F5" s="10" t="s">
        <v>49</v>
      </c>
      <c r="G5" s="10" t="s">
        <v>50</v>
      </c>
      <c r="H5" s="10" t="s">
        <v>51</v>
      </c>
      <c r="I5" s="68"/>
    </row>
    <row r="6" spans="1:9" s="29" customFormat="1" ht="24.75" customHeight="1">
      <c r="A6" s="31">
        <v>208</v>
      </c>
      <c r="B6" s="32" t="s">
        <v>52</v>
      </c>
      <c r="C6" s="37">
        <f>C7</f>
        <v>85.33</v>
      </c>
      <c r="D6" s="37">
        <f aca="true" t="shared" si="0" ref="D6:I6">D7</f>
        <v>85.33</v>
      </c>
      <c r="E6" s="37">
        <f t="shared" si="0"/>
        <v>85.33</v>
      </c>
      <c r="F6" s="37">
        <f t="shared" si="0"/>
        <v>0</v>
      </c>
      <c r="G6" s="37">
        <f t="shared" si="0"/>
        <v>0</v>
      </c>
      <c r="H6" s="37">
        <f t="shared" si="0"/>
        <v>0</v>
      </c>
      <c r="I6" s="37">
        <f t="shared" si="0"/>
        <v>0</v>
      </c>
    </row>
    <row r="7" spans="1:9" s="29" customFormat="1" ht="24.75" customHeight="1">
      <c r="A7" s="31">
        <v>20805</v>
      </c>
      <c r="B7" s="32" t="s">
        <v>53</v>
      </c>
      <c r="C7" s="37">
        <f>SUM(C8:C10)</f>
        <v>85.33</v>
      </c>
      <c r="D7" s="37">
        <f aca="true" t="shared" si="1" ref="D7:I7">SUM(D8:D10)</f>
        <v>85.33</v>
      </c>
      <c r="E7" s="37">
        <f t="shared" si="1"/>
        <v>85.33</v>
      </c>
      <c r="F7" s="37">
        <f t="shared" si="1"/>
        <v>0</v>
      </c>
      <c r="G7" s="37">
        <f t="shared" si="1"/>
        <v>0</v>
      </c>
      <c r="H7" s="37">
        <f t="shared" si="1"/>
        <v>0</v>
      </c>
      <c r="I7" s="37">
        <f t="shared" si="1"/>
        <v>0</v>
      </c>
    </row>
    <row r="8" spans="1:9" s="29" customFormat="1" ht="24.75" customHeight="1">
      <c r="A8" s="31">
        <v>2080505</v>
      </c>
      <c r="B8" s="32" t="s">
        <v>54</v>
      </c>
      <c r="C8" s="37">
        <v>55.38</v>
      </c>
      <c r="D8" s="37">
        <f aca="true" t="shared" si="2" ref="D8:D20">E8+F8+G8+H8</f>
        <v>55.38</v>
      </c>
      <c r="E8" s="37">
        <v>55.38</v>
      </c>
      <c r="F8" s="11">
        <v>0</v>
      </c>
      <c r="G8" s="11">
        <v>0</v>
      </c>
      <c r="H8" s="11">
        <v>0</v>
      </c>
      <c r="I8" s="11">
        <v>0</v>
      </c>
    </row>
    <row r="9" spans="1:9" s="29" customFormat="1" ht="24.75" customHeight="1">
      <c r="A9" s="31">
        <v>2080506</v>
      </c>
      <c r="B9" s="32" t="s">
        <v>55</v>
      </c>
      <c r="C9" s="37">
        <v>22.15</v>
      </c>
      <c r="D9" s="37">
        <f t="shared" si="2"/>
        <v>22.15</v>
      </c>
      <c r="E9" s="37">
        <v>22.15</v>
      </c>
      <c r="F9" s="11">
        <v>0</v>
      </c>
      <c r="G9" s="11">
        <v>0</v>
      </c>
      <c r="H9" s="11">
        <v>0</v>
      </c>
      <c r="I9" s="11">
        <v>0</v>
      </c>
    </row>
    <row r="10" spans="1:9" s="29" customFormat="1" ht="24.75" customHeight="1">
      <c r="A10" s="31">
        <v>2080599</v>
      </c>
      <c r="B10" s="32" t="s">
        <v>56</v>
      </c>
      <c r="C10" s="37">
        <v>7.8</v>
      </c>
      <c r="D10" s="37">
        <f t="shared" si="2"/>
        <v>7.8</v>
      </c>
      <c r="E10" s="37">
        <v>7.8</v>
      </c>
      <c r="F10" s="11">
        <v>0</v>
      </c>
      <c r="G10" s="11">
        <v>0</v>
      </c>
      <c r="H10" s="11">
        <v>0</v>
      </c>
      <c r="I10" s="11">
        <v>0</v>
      </c>
    </row>
    <row r="11" spans="1:9" s="29" customFormat="1" ht="24.75" customHeight="1">
      <c r="A11" s="31">
        <v>210</v>
      </c>
      <c r="B11" s="32" t="s">
        <v>57</v>
      </c>
      <c r="C11" s="37">
        <f>C12+C14</f>
        <v>573.8299999999999</v>
      </c>
      <c r="D11" s="37">
        <f aca="true" t="shared" si="3" ref="D11:I11">D12+D14</f>
        <v>573.8299999999999</v>
      </c>
      <c r="E11" s="37">
        <f t="shared" si="3"/>
        <v>483.83</v>
      </c>
      <c r="F11" s="37">
        <f t="shared" si="3"/>
        <v>90</v>
      </c>
      <c r="G11" s="37">
        <f t="shared" si="3"/>
        <v>0</v>
      </c>
      <c r="H11" s="37">
        <f t="shared" si="3"/>
        <v>0</v>
      </c>
      <c r="I11" s="37">
        <f t="shared" si="3"/>
        <v>0</v>
      </c>
    </row>
    <row r="12" spans="1:9" s="29" customFormat="1" ht="24.75" customHeight="1">
      <c r="A12" s="31">
        <v>21004</v>
      </c>
      <c r="B12" s="32" t="s">
        <v>58</v>
      </c>
      <c r="C12" s="37">
        <f>C13</f>
        <v>534.15</v>
      </c>
      <c r="D12" s="37">
        <f aca="true" t="shared" si="4" ref="D12:I12">D13</f>
        <v>534.15</v>
      </c>
      <c r="E12" s="37">
        <f t="shared" si="4"/>
        <v>444.15</v>
      </c>
      <c r="F12" s="37">
        <f t="shared" si="4"/>
        <v>90</v>
      </c>
      <c r="G12" s="37">
        <f t="shared" si="4"/>
        <v>0</v>
      </c>
      <c r="H12" s="37">
        <f t="shared" si="4"/>
        <v>0</v>
      </c>
      <c r="I12" s="37">
        <f t="shared" si="4"/>
        <v>0</v>
      </c>
    </row>
    <row r="13" spans="1:9" s="29" customFormat="1" ht="24.75" customHeight="1">
      <c r="A13" s="31">
        <v>2100403</v>
      </c>
      <c r="B13" s="32" t="s">
        <v>59</v>
      </c>
      <c r="C13" s="37">
        <v>534.15</v>
      </c>
      <c r="D13" s="37">
        <f t="shared" si="2"/>
        <v>534.15</v>
      </c>
      <c r="E13" s="37">
        <v>444.15</v>
      </c>
      <c r="F13" s="11">
        <v>90</v>
      </c>
      <c r="G13" s="11">
        <v>0</v>
      </c>
      <c r="H13" s="11">
        <v>0</v>
      </c>
      <c r="I13" s="11">
        <v>0</v>
      </c>
    </row>
    <row r="14" spans="1:9" s="29" customFormat="1" ht="24.75" customHeight="1">
      <c r="A14" s="31">
        <v>21011</v>
      </c>
      <c r="B14" s="32" t="s">
        <v>60</v>
      </c>
      <c r="C14" s="37">
        <f>C15+C16</f>
        <v>39.68</v>
      </c>
      <c r="D14" s="37">
        <f aca="true" t="shared" si="5" ref="D14:I14">D15+D16</f>
        <v>39.68</v>
      </c>
      <c r="E14" s="37">
        <f t="shared" si="5"/>
        <v>39.68</v>
      </c>
      <c r="F14" s="37">
        <f t="shared" si="5"/>
        <v>0</v>
      </c>
      <c r="G14" s="37">
        <f t="shared" si="5"/>
        <v>0</v>
      </c>
      <c r="H14" s="37">
        <f t="shared" si="5"/>
        <v>0</v>
      </c>
      <c r="I14" s="37">
        <f t="shared" si="5"/>
        <v>0</v>
      </c>
    </row>
    <row r="15" spans="1:9" s="29" customFormat="1" ht="24.75" customHeight="1">
      <c r="A15" s="31">
        <v>2101102</v>
      </c>
      <c r="B15" s="32" t="s">
        <v>61</v>
      </c>
      <c r="C15" s="37">
        <v>22.15</v>
      </c>
      <c r="D15" s="37">
        <f t="shared" si="2"/>
        <v>22.15</v>
      </c>
      <c r="E15" s="37">
        <v>22.15</v>
      </c>
      <c r="F15" s="11">
        <v>0</v>
      </c>
      <c r="G15" s="11">
        <v>0</v>
      </c>
      <c r="H15" s="11">
        <v>0</v>
      </c>
      <c r="I15" s="11">
        <v>0</v>
      </c>
    </row>
    <row r="16" spans="1:9" s="29" customFormat="1" ht="24.75" customHeight="1">
      <c r="A16" s="31">
        <v>2101103</v>
      </c>
      <c r="B16" s="34" t="s">
        <v>62</v>
      </c>
      <c r="C16" s="37">
        <v>17.53</v>
      </c>
      <c r="D16" s="37">
        <f t="shared" si="2"/>
        <v>17.53</v>
      </c>
      <c r="E16" s="37">
        <v>17.53</v>
      </c>
      <c r="F16" s="11">
        <v>0</v>
      </c>
      <c r="G16" s="11">
        <v>0</v>
      </c>
      <c r="H16" s="11">
        <v>0</v>
      </c>
      <c r="I16" s="11">
        <v>0</v>
      </c>
    </row>
    <row r="17" spans="1:9" s="29" customFormat="1" ht="24.75" customHeight="1">
      <c r="A17" s="31">
        <v>221</v>
      </c>
      <c r="B17" s="32" t="s">
        <v>63</v>
      </c>
      <c r="C17" s="37">
        <f>C18</f>
        <v>63.3</v>
      </c>
      <c r="D17" s="37">
        <f aca="true" t="shared" si="6" ref="D17:I17">D18</f>
        <v>63.3</v>
      </c>
      <c r="E17" s="37">
        <f t="shared" si="6"/>
        <v>63.3</v>
      </c>
      <c r="F17" s="37">
        <f t="shared" si="6"/>
        <v>0</v>
      </c>
      <c r="G17" s="37">
        <f t="shared" si="6"/>
        <v>0</v>
      </c>
      <c r="H17" s="37">
        <f t="shared" si="6"/>
        <v>0</v>
      </c>
      <c r="I17" s="37">
        <f t="shared" si="6"/>
        <v>0</v>
      </c>
    </row>
    <row r="18" spans="1:9" s="29" customFormat="1" ht="24.75" customHeight="1">
      <c r="A18" s="31">
        <v>22102</v>
      </c>
      <c r="B18" s="32" t="s">
        <v>64</v>
      </c>
      <c r="C18" s="37">
        <f>C19+C20</f>
        <v>63.3</v>
      </c>
      <c r="D18" s="37">
        <f aca="true" t="shared" si="7" ref="D18:I18">D19+D20</f>
        <v>63.3</v>
      </c>
      <c r="E18" s="37">
        <f t="shared" si="7"/>
        <v>63.3</v>
      </c>
      <c r="F18" s="37">
        <f t="shared" si="7"/>
        <v>0</v>
      </c>
      <c r="G18" s="37">
        <f t="shared" si="7"/>
        <v>0</v>
      </c>
      <c r="H18" s="37">
        <f t="shared" si="7"/>
        <v>0</v>
      </c>
      <c r="I18" s="37">
        <f t="shared" si="7"/>
        <v>0</v>
      </c>
    </row>
    <row r="19" spans="1:9" s="29" customFormat="1" ht="24.75" customHeight="1">
      <c r="A19" s="31">
        <v>2210201</v>
      </c>
      <c r="B19" s="32" t="s">
        <v>65</v>
      </c>
      <c r="C19" s="37">
        <v>38.6</v>
      </c>
      <c r="D19" s="37">
        <f t="shared" si="2"/>
        <v>38.6</v>
      </c>
      <c r="E19" s="37">
        <v>38.6</v>
      </c>
      <c r="F19" s="11">
        <v>0</v>
      </c>
      <c r="G19" s="11">
        <v>0</v>
      </c>
      <c r="H19" s="11">
        <v>0</v>
      </c>
      <c r="I19" s="11">
        <v>0</v>
      </c>
    </row>
    <row r="20" spans="1:9" s="29" customFormat="1" ht="24.75" customHeight="1">
      <c r="A20" s="31">
        <v>2210203</v>
      </c>
      <c r="B20" s="32" t="s">
        <v>66</v>
      </c>
      <c r="C20" s="37">
        <v>24.7</v>
      </c>
      <c r="D20" s="37">
        <f t="shared" si="2"/>
        <v>24.7</v>
      </c>
      <c r="E20" s="37">
        <v>24.7</v>
      </c>
      <c r="F20" s="11">
        <v>0</v>
      </c>
      <c r="G20" s="11">
        <v>0</v>
      </c>
      <c r="H20" s="11">
        <v>0</v>
      </c>
      <c r="I20" s="11">
        <v>0</v>
      </c>
    </row>
    <row r="21" spans="1:9" s="30" customFormat="1" ht="24.75" customHeight="1">
      <c r="A21" s="78" t="s">
        <v>67</v>
      </c>
      <c r="B21" s="79"/>
      <c r="C21" s="38">
        <f>C6+C11+C17</f>
        <v>722.4599999999999</v>
      </c>
      <c r="D21" s="38">
        <f aca="true" t="shared" si="8" ref="D21:I21">D6+D11+D17</f>
        <v>722.4599999999999</v>
      </c>
      <c r="E21" s="38">
        <f t="shared" si="8"/>
        <v>632.4599999999999</v>
      </c>
      <c r="F21" s="38">
        <f t="shared" si="8"/>
        <v>90</v>
      </c>
      <c r="G21" s="38">
        <f t="shared" si="8"/>
        <v>0</v>
      </c>
      <c r="H21" s="38">
        <f t="shared" si="8"/>
        <v>0</v>
      </c>
      <c r="I21" s="38">
        <f t="shared" si="8"/>
        <v>0</v>
      </c>
    </row>
  </sheetData>
  <sheetProtection/>
  <mergeCells count="6">
    <mergeCell ref="A2:I2"/>
    <mergeCell ref="A4:B4"/>
    <mergeCell ref="D4:H4"/>
    <mergeCell ref="C4:C5"/>
    <mergeCell ref="I4:I5"/>
    <mergeCell ref="A21:B21"/>
  </mergeCells>
  <printOptions/>
  <pageMargins left="0.16" right="0.16" top="0.22" bottom="0.16" header="0.22" footer="0.16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8">
      <selection activeCell="A6" sqref="A6:IV21"/>
    </sheetView>
  </sheetViews>
  <sheetFormatPr defaultColWidth="9.00390625" defaultRowHeight="14.25"/>
  <cols>
    <col min="1" max="1" width="16.375" style="0" customWidth="1"/>
    <col min="2" max="2" width="34.375" style="0" customWidth="1"/>
    <col min="3" max="3" width="13.625" style="0" customWidth="1"/>
    <col min="4" max="6" width="10.875" style="0" customWidth="1"/>
    <col min="7" max="7" width="11.625" style="0" customWidth="1"/>
    <col min="8" max="8" width="14.25390625" style="0" customWidth="1"/>
  </cols>
  <sheetData>
    <row r="1" ht="16.5" customHeight="1">
      <c r="A1" t="s">
        <v>68</v>
      </c>
    </row>
    <row r="2" spans="1:8" s="9" customFormat="1" ht="18.75" customHeight="1">
      <c r="A2" s="67" t="s">
        <v>69</v>
      </c>
      <c r="B2" s="67"/>
      <c r="C2" s="67"/>
      <c r="D2" s="67"/>
      <c r="E2" s="67"/>
      <c r="F2" s="67"/>
      <c r="G2" s="67"/>
      <c r="H2" s="67"/>
    </row>
    <row r="3" spans="3:8" ht="18.75" customHeight="1">
      <c r="C3" s="56"/>
      <c r="D3" s="56"/>
      <c r="E3" s="56"/>
      <c r="F3" s="56"/>
      <c r="H3" t="s">
        <v>3</v>
      </c>
    </row>
    <row r="4" spans="1:8" s="12" customFormat="1" ht="24.75" customHeight="1">
      <c r="A4" s="68" t="s">
        <v>42</v>
      </c>
      <c r="B4" s="68"/>
      <c r="C4" s="69" t="s">
        <v>70</v>
      </c>
      <c r="D4" s="68" t="s">
        <v>71</v>
      </c>
      <c r="E4" s="68"/>
      <c r="F4" s="68"/>
      <c r="G4" s="68" t="s">
        <v>72</v>
      </c>
      <c r="H4" s="68"/>
    </row>
    <row r="5" spans="1:8" s="12" customFormat="1" ht="31.5" customHeight="1">
      <c r="A5" s="10" t="s">
        <v>46</v>
      </c>
      <c r="B5" s="10" t="s">
        <v>47</v>
      </c>
      <c r="C5" s="69"/>
      <c r="D5" s="10" t="s">
        <v>73</v>
      </c>
      <c r="E5" s="10" t="s">
        <v>74</v>
      </c>
      <c r="F5" s="10" t="s">
        <v>75</v>
      </c>
      <c r="G5" s="10" t="s">
        <v>76</v>
      </c>
      <c r="H5" s="10" t="s">
        <v>77</v>
      </c>
    </row>
    <row r="6" spans="1:8" s="86" customFormat="1" ht="24.75" customHeight="1">
      <c r="A6" s="80">
        <v>208</v>
      </c>
      <c r="B6" s="81" t="s">
        <v>52</v>
      </c>
      <c r="C6" s="82">
        <v>81.62</v>
      </c>
      <c r="D6" s="83">
        <v>85.33</v>
      </c>
      <c r="E6" s="83">
        <v>85.33</v>
      </c>
      <c r="F6" s="82">
        <v>0</v>
      </c>
      <c r="G6" s="84">
        <f>D6-C6</f>
        <v>3.7099999999999937</v>
      </c>
      <c r="H6" s="85">
        <f>G6/C6</f>
        <v>0.04545454545454537</v>
      </c>
    </row>
    <row r="7" spans="1:8" s="86" customFormat="1" ht="24.75" customHeight="1">
      <c r="A7" s="80">
        <v>20805</v>
      </c>
      <c r="B7" s="81" t="s">
        <v>53</v>
      </c>
      <c r="C7" s="82">
        <v>81.62</v>
      </c>
      <c r="D7" s="83">
        <v>85.33</v>
      </c>
      <c r="E7" s="83">
        <v>85.33</v>
      </c>
      <c r="F7" s="82">
        <v>0</v>
      </c>
      <c r="G7" s="84">
        <f aca="true" t="shared" si="0" ref="G7:G21">D7-C7</f>
        <v>3.7099999999999937</v>
      </c>
      <c r="H7" s="85">
        <f aca="true" t="shared" si="1" ref="H7:H21">G7/C7</f>
        <v>0.04545454545454537</v>
      </c>
    </row>
    <row r="8" spans="1:8" s="86" customFormat="1" ht="24.75" customHeight="1">
      <c r="A8" s="80">
        <v>2080505</v>
      </c>
      <c r="B8" s="81" t="s">
        <v>54</v>
      </c>
      <c r="C8" s="82">
        <v>53.58</v>
      </c>
      <c r="D8" s="83">
        <v>55.38</v>
      </c>
      <c r="E8" s="83">
        <v>55.38</v>
      </c>
      <c r="F8" s="82">
        <v>0</v>
      </c>
      <c r="G8" s="84">
        <f t="shared" si="0"/>
        <v>1.8000000000000043</v>
      </c>
      <c r="H8" s="85">
        <f t="shared" si="1"/>
        <v>0.03359462486002248</v>
      </c>
    </row>
    <row r="9" spans="1:8" s="86" customFormat="1" ht="24.75" customHeight="1">
      <c r="A9" s="80">
        <v>2080506</v>
      </c>
      <c r="B9" s="81" t="s">
        <v>55</v>
      </c>
      <c r="C9" s="82">
        <v>21.44</v>
      </c>
      <c r="D9" s="83">
        <v>22.15</v>
      </c>
      <c r="E9" s="83">
        <v>22.15</v>
      </c>
      <c r="F9" s="82">
        <v>0</v>
      </c>
      <c r="G9" s="84">
        <f t="shared" si="0"/>
        <v>0.7099999999999973</v>
      </c>
      <c r="H9" s="85">
        <f t="shared" si="1"/>
        <v>0.03311567164179092</v>
      </c>
    </row>
    <row r="10" spans="1:8" s="86" customFormat="1" ht="24.75" customHeight="1">
      <c r="A10" s="80">
        <v>2080599</v>
      </c>
      <c r="B10" s="81" t="s">
        <v>56</v>
      </c>
      <c r="C10" s="82">
        <v>6.6</v>
      </c>
      <c r="D10" s="83">
        <v>7.8</v>
      </c>
      <c r="E10" s="83">
        <v>7.8</v>
      </c>
      <c r="F10" s="82">
        <v>0</v>
      </c>
      <c r="G10" s="84">
        <f t="shared" si="0"/>
        <v>1.2000000000000002</v>
      </c>
      <c r="H10" s="85">
        <f t="shared" si="1"/>
        <v>0.18181818181818185</v>
      </c>
    </row>
    <row r="11" spans="1:8" s="86" customFormat="1" ht="24.75" customHeight="1">
      <c r="A11" s="80">
        <v>210</v>
      </c>
      <c r="B11" s="81" t="s">
        <v>57</v>
      </c>
      <c r="C11" s="82">
        <v>553.48</v>
      </c>
      <c r="D11" s="83">
        <v>573.83</v>
      </c>
      <c r="E11" s="83">
        <v>463.83</v>
      </c>
      <c r="F11" s="82">
        <v>110</v>
      </c>
      <c r="G11" s="84">
        <f t="shared" si="0"/>
        <v>20.350000000000023</v>
      </c>
      <c r="H11" s="85">
        <f t="shared" si="1"/>
        <v>0.03676736286767367</v>
      </c>
    </row>
    <row r="12" spans="1:8" s="86" customFormat="1" ht="24.75" customHeight="1">
      <c r="A12" s="80">
        <v>21004</v>
      </c>
      <c r="B12" s="81" t="s">
        <v>78</v>
      </c>
      <c r="C12" s="82">
        <v>512.83</v>
      </c>
      <c r="D12" s="83">
        <v>533.15</v>
      </c>
      <c r="E12" s="83">
        <v>424.15</v>
      </c>
      <c r="F12" s="82">
        <v>110</v>
      </c>
      <c r="G12" s="84">
        <f t="shared" si="0"/>
        <v>20.319999999999936</v>
      </c>
      <c r="H12" s="85">
        <f t="shared" si="1"/>
        <v>0.039623266969560936</v>
      </c>
    </row>
    <row r="13" spans="1:8" s="86" customFormat="1" ht="24.75" customHeight="1">
      <c r="A13" s="80">
        <v>2100403</v>
      </c>
      <c r="B13" s="81" t="s">
        <v>78</v>
      </c>
      <c r="C13" s="82">
        <v>512.83</v>
      </c>
      <c r="D13" s="83">
        <v>533.15</v>
      </c>
      <c r="E13" s="83">
        <v>424.15</v>
      </c>
      <c r="F13" s="82">
        <v>110</v>
      </c>
      <c r="G13" s="84">
        <f t="shared" si="0"/>
        <v>20.319999999999936</v>
      </c>
      <c r="H13" s="85">
        <f t="shared" si="1"/>
        <v>0.039623266969560936</v>
      </c>
    </row>
    <row r="14" spans="1:8" s="86" customFormat="1" ht="24.75" customHeight="1">
      <c r="A14" s="80">
        <v>21011</v>
      </c>
      <c r="B14" s="81" t="s">
        <v>79</v>
      </c>
      <c r="C14" s="82">
        <v>40.65</v>
      </c>
      <c r="D14" s="83">
        <v>39.68</v>
      </c>
      <c r="E14" s="83">
        <v>39.68</v>
      </c>
      <c r="F14" s="82">
        <v>0</v>
      </c>
      <c r="G14" s="84">
        <f t="shared" si="0"/>
        <v>-0.9699999999999989</v>
      </c>
      <c r="H14" s="85">
        <f t="shared" si="1"/>
        <v>-0.023862238622386196</v>
      </c>
    </row>
    <row r="15" spans="1:8" s="86" customFormat="1" ht="24.75" customHeight="1">
      <c r="A15" s="80">
        <v>2101102</v>
      </c>
      <c r="B15" s="81" t="s">
        <v>80</v>
      </c>
      <c r="C15" s="82">
        <v>23.15</v>
      </c>
      <c r="D15" s="83">
        <v>22.15</v>
      </c>
      <c r="E15" s="83">
        <v>22.15</v>
      </c>
      <c r="F15" s="82">
        <v>0</v>
      </c>
      <c r="G15" s="84">
        <f t="shared" si="0"/>
        <v>-1</v>
      </c>
      <c r="H15" s="85">
        <f t="shared" si="1"/>
        <v>-0.04319654427645789</v>
      </c>
    </row>
    <row r="16" spans="1:8" s="86" customFormat="1" ht="24.75" customHeight="1">
      <c r="A16" s="80">
        <v>2101103</v>
      </c>
      <c r="B16" s="87" t="s">
        <v>81</v>
      </c>
      <c r="C16" s="82">
        <v>17.5</v>
      </c>
      <c r="D16" s="83">
        <v>17.53</v>
      </c>
      <c r="E16" s="83">
        <v>17.53</v>
      </c>
      <c r="F16" s="82">
        <v>0</v>
      </c>
      <c r="G16" s="84">
        <f t="shared" si="0"/>
        <v>0.030000000000001137</v>
      </c>
      <c r="H16" s="85">
        <f t="shared" si="1"/>
        <v>0.0017142857142857792</v>
      </c>
    </row>
    <row r="17" spans="1:8" s="86" customFormat="1" ht="24.75" customHeight="1">
      <c r="A17" s="80">
        <v>221</v>
      </c>
      <c r="B17" s="81" t="s">
        <v>63</v>
      </c>
      <c r="C17" s="82">
        <v>58.42</v>
      </c>
      <c r="D17" s="83">
        <v>63.3</v>
      </c>
      <c r="E17" s="83">
        <v>63.3</v>
      </c>
      <c r="F17" s="82">
        <v>0</v>
      </c>
      <c r="G17" s="84">
        <f t="shared" si="0"/>
        <v>4.8799999999999955</v>
      </c>
      <c r="H17" s="85">
        <f t="shared" si="1"/>
        <v>0.08353303663129058</v>
      </c>
    </row>
    <row r="18" spans="1:8" s="86" customFormat="1" ht="24.75" customHeight="1">
      <c r="A18" s="80">
        <v>22102</v>
      </c>
      <c r="B18" s="81" t="s">
        <v>64</v>
      </c>
      <c r="C18" s="82">
        <v>58.42</v>
      </c>
      <c r="D18" s="83">
        <v>63.3</v>
      </c>
      <c r="E18" s="83">
        <v>63.3</v>
      </c>
      <c r="F18" s="82">
        <v>0</v>
      </c>
      <c r="G18" s="84">
        <f t="shared" si="0"/>
        <v>4.8799999999999955</v>
      </c>
      <c r="H18" s="85">
        <f t="shared" si="1"/>
        <v>0.08353303663129058</v>
      </c>
    </row>
    <row r="19" spans="1:8" s="86" customFormat="1" ht="24.75" customHeight="1">
      <c r="A19" s="80">
        <v>2210201</v>
      </c>
      <c r="B19" s="81" t="s">
        <v>65</v>
      </c>
      <c r="C19" s="82">
        <v>37.6</v>
      </c>
      <c r="D19" s="83">
        <v>38.6</v>
      </c>
      <c r="E19" s="83">
        <v>38.6</v>
      </c>
      <c r="F19" s="82">
        <v>0</v>
      </c>
      <c r="G19" s="84">
        <f t="shared" si="0"/>
        <v>1</v>
      </c>
      <c r="H19" s="85">
        <f t="shared" si="1"/>
        <v>0.026595744680851064</v>
      </c>
    </row>
    <row r="20" spans="1:8" s="86" customFormat="1" ht="24.75" customHeight="1">
      <c r="A20" s="80">
        <v>2210203</v>
      </c>
      <c r="B20" s="81" t="s">
        <v>66</v>
      </c>
      <c r="C20" s="82">
        <v>20.82</v>
      </c>
      <c r="D20" s="83">
        <v>24.7</v>
      </c>
      <c r="E20" s="83">
        <v>24.7</v>
      </c>
      <c r="F20" s="82">
        <v>0</v>
      </c>
      <c r="G20" s="84">
        <f t="shared" si="0"/>
        <v>3.879999999999999</v>
      </c>
      <c r="H20" s="85">
        <f t="shared" si="1"/>
        <v>0.18635926993275692</v>
      </c>
    </row>
    <row r="21" spans="1:8" s="92" customFormat="1" ht="24.75" customHeight="1">
      <c r="A21" s="88" t="s">
        <v>67</v>
      </c>
      <c r="B21" s="88"/>
      <c r="C21" s="89">
        <v>693.52</v>
      </c>
      <c r="D21" s="89">
        <v>722.46</v>
      </c>
      <c r="E21" s="89">
        <v>612.46</v>
      </c>
      <c r="F21" s="89">
        <v>110</v>
      </c>
      <c r="G21" s="90">
        <f t="shared" si="0"/>
        <v>28.940000000000055</v>
      </c>
      <c r="H21" s="91">
        <f t="shared" si="1"/>
        <v>0.04172914984427278</v>
      </c>
    </row>
  </sheetData>
  <sheetProtection/>
  <mergeCells count="5">
    <mergeCell ref="A2:H2"/>
    <mergeCell ref="A4:B4"/>
    <mergeCell ref="D4:F4"/>
    <mergeCell ref="G4:H4"/>
    <mergeCell ref="C4:C5"/>
  </mergeCells>
  <printOptions/>
  <pageMargins left="0.8899999999999999" right="0.16" top="0.22" bottom="0.16" header="0.22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E18" sqref="E18"/>
    </sheetView>
  </sheetViews>
  <sheetFormatPr defaultColWidth="9.00390625" defaultRowHeight="14.25"/>
  <cols>
    <col min="2" max="2" width="27.75390625" style="0" customWidth="1"/>
    <col min="3" max="3" width="13.75390625" style="25" customWidth="1"/>
    <col min="4" max="5" width="16.625" style="25" customWidth="1"/>
  </cols>
  <sheetData>
    <row r="1" ht="14.25">
      <c r="A1" t="s">
        <v>82</v>
      </c>
    </row>
    <row r="2" spans="1:5" s="9" customFormat="1" ht="21.75" customHeight="1">
      <c r="A2" s="64" t="s">
        <v>83</v>
      </c>
      <c r="B2" s="64"/>
      <c r="C2" s="64"/>
      <c r="D2" s="64"/>
      <c r="E2" s="64"/>
    </row>
    <row r="3" ht="12.75" customHeight="1">
      <c r="E3" s="25" t="s">
        <v>3</v>
      </c>
    </row>
    <row r="4" spans="1:5" s="2" customFormat="1" ht="19.5" customHeight="1">
      <c r="A4" s="70" t="s">
        <v>84</v>
      </c>
      <c r="B4" s="70"/>
      <c r="C4" s="70" t="s">
        <v>85</v>
      </c>
      <c r="D4" s="70"/>
      <c r="E4" s="70"/>
    </row>
    <row r="5" spans="1:5" s="2" customFormat="1" ht="21.75" customHeight="1">
      <c r="A5" s="26" t="s">
        <v>46</v>
      </c>
      <c r="B5" s="27" t="s">
        <v>47</v>
      </c>
      <c r="C5" s="26" t="s">
        <v>73</v>
      </c>
      <c r="D5" s="26" t="s">
        <v>86</v>
      </c>
      <c r="E5" s="26" t="s">
        <v>87</v>
      </c>
    </row>
    <row r="6" spans="1:5" s="24" customFormat="1" ht="24.75" customHeight="1">
      <c r="A6" s="70" t="s">
        <v>88</v>
      </c>
      <c r="B6" s="70"/>
      <c r="C6" s="28">
        <f>C7+C15+C43+C60</f>
        <v>612.46</v>
      </c>
      <c r="D6" s="28">
        <f>D7+D15+D43+D60</f>
        <v>573.74</v>
      </c>
      <c r="E6" s="28">
        <f>E7+E15+E43+E60</f>
        <v>38.72</v>
      </c>
    </row>
    <row r="7" spans="1:5" s="95" customFormat="1" ht="24.75" customHeight="1">
      <c r="A7" s="93">
        <v>301</v>
      </c>
      <c r="B7" s="94" t="s">
        <v>89</v>
      </c>
      <c r="C7" s="89">
        <f>SUM(C8:C14)</f>
        <v>461.65999999999997</v>
      </c>
      <c r="D7" s="89">
        <f>SUM(D8:D14)</f>
        <v>461.65999999999997</v>
      </c>
      <c r="E7" s="89">
        <f>SUM(E8:E14)</f>
        <v>0</v>
      </c>
    </row>
    <row r="8" spans="1:5" s="98" customFormat="1" ht="24.75" customHeight="1">
      <c r="A8" s="96">
        <v>30101</v>
      </c>
      <c r="B8" s="97" t="s">
        <v>90</v>
      </c>
      <c r="C8" s="82">
        <v>156.39</v>
      </c>
      <c r="D8" s="82">
        <v>156.39</v>
      </c>
      <c r="E8" s="82">
        <v>0</v>
      </c>
    </row>
    <row r="9" spans="1:5" s="98" customFormat="1" ht="24.75" customHeight="1">
      <c r="A9" s="96">
        <v>30102</v>
      </c>
      <c r="B9" s="97" t="s">
        <v>91</v>
      </c>
      <c r="C9" s="82">
        <v>172.91</v>
      </c>
      <c r="D9" s="82">
        <v>172.91</v>
      </c>
      <c r="E9" s="82">
        <v>0</v>
      </c>
    </row>
    <row r="10" spans="1:5" s="98" customFormat="1" ht="24.75" customHeight="1">
      <c r="A10" s="96">
        <v>30103</v>
      </c>
      <c r="B10" s="97" t="s">
        <v>92</v>
      </c>
      <c r="C10" s="82">
        <v>0</v>
      </c>
      <c r="D10" s="82">
        <v>0</v>
      </c>
      <c r="E10" s="82">
        <v>0</v>
      </c>
    </row>
    <row r="11" spans="1:5" s="98" customFormat="1" ht="24.75" customHeight="1">
      <c r="A11" s="96">
        <v>30104</v>
      </c>
      <c r="B11" s="97" t="s">
        <v>93</v>
      </c>
      <c r="C11" s="82">
        <v>85.33</v>
      </c>
      <c r="D11" s="82">
        <v>85.33</v>
      </c>
      <c r="E11" s="82">
        <v>0</v>
      </c>
    </row>
    <row r="12" spans="1:5" s="98" customFormat="1" ht="24.75" customHeight="1">
      <c r="A12" s="96">
        <v>30106</v>
      </c>
      <c r="B12" s="97" t="s">
        <v>94</v>
      </c>
      <c r="C12" s="82">
        <v>0</v>
      </c>
      <c r="D12" s="82">
        <v>0</v>
      </c>
      <c r="E12" s="82">
        <v>0</v>
      </c>
    </row>
    <row r="13" spans="1:5" s="98" customFormat="1" ht="24.75" customHeight="1">
      <c r="A13" s="96">
        <v>30107</v>
      </c>
      <c r="B13" s="97" t="s">
        <v>95</v>
      </c>
      <c r="C13" s="82">
        <v>0</v>
      </c>
      <c r="D13" s="82">
        <v>0</v>
      </c>
      <c r="E13" s="82">
        <v>0</v>
      </c>
    </row>
    <row r="14" spans="1:5" s="98" customFormat="1" ht="24.75" customHeight="1">
      <c r="A14" s="96">
        <v>30199</v>
      </c>
      <c r="B14" s="97" t="s">
        <v>96</v>
      </c>
      <c r="C14" s="82">
        <v>47.03</v>
      </c>
      <c r="D14" s="82">
        <v>47.03</v>
      </c>
      <c r="E14" s="82">
        <v>0</v>
      </c>
    </row>
    <row r="15" spans="1:5" s="95" customFormat="1" ht="24.75" customHeight="1">
      <c r="A15" s="93">
        <v>302</v>
      </c>
      <c r="B15" s="94" t="s">
        <v>97</v>
      </c>
      <c r="C15" s="89">
        <f>SUM(C16:C42)</f>
        <v>38.72</v>
      </c>
      <c r="D15" s="89">
        <f>SUM(D16:D42)</f>
        <v>0</v>
      </c>
      <c r="E15" s="89">
        <f>SUM(E16:E42)</f>
        <v>38.72</v>
      </c>
    </row>
    <row r="16" spans="1:5" s="98" customFormat="1" ht="24.75" customHeight="1">
      <c r="A16" s="96">
        <v>30201</v>
      </c>
      <c r="B16" s="97" t="s">
        <v>98</v>
      </c>
      <c r="C16" s="82">
        <v>22.55</v>
      </c>
      <c r="D16" s="82">
        <v>0</v>
      </c>
      <c r="E16" s="82">
        <v>22.55</v>
      </c>
    </row>
    <row r="17" spans="1:5" s="98" customFormat="1" ht="24.75" customHeight="1">
      <c r="A17" s="96">
        <v>30202</v>
      </c>
      <c r="B17" s="97" t="s">
        <v>99</v>
      </c>
      <c r="C17" s="82">
        <v>0</v>
      </c>
      <c r="D17" s="82">
        <v>0</v>
      </c>
      <c r="E17" s="82">
        <v>0</v>
      </c>
    </row>
    <row r="18" spans="1:5" s="98" customFormat="1" ht="24.75" customHeight="1">
      <c r="A18" s="96">
        <v>30203</v>
      </c>
      <c r="B18" s="97" t="s">
        <v>100</v>
      </c>
      <c r="C18" s="82">
        <v>0</v>
      </c>
      <c r="D18" s="82">
        <v>0</v>
      </c>
      <c r="E18" s="82">
        <v>0</v>
      </c>
    </row>
    <row r="19" spans="1:5" s="98" customFormat="1" ht="24.75" customHeight="1">
      <c r="A19" s="96">
        <v>30204</v>
      </c>
      <c r="B19" s="97" t="s">
        <v>101</v>
      </c>
      <c r="C19" s="82">
        <v>0</v>
      </c>
      <c r="D19" s="82">
        <v>0</v>
      </c>
      <c r="E19" s="82">
        <v>0</v>
      </c>
    </row>
    <row r="20" spans="1:5" s="98" customFormat="1" ht="24.75" customHeight="1">
      <c r="A20" s="96">
        <v>30205</v>
      </c>
      <c r="B20" s="97" t="s">
        <v>102</v>
      </c>
      <c r="C20" s="82">
        <v>0</v>
      </c>
      <c r="D20" s="82">
        <v>0</v>
      </c>
      <c r="E20" s="82">
        <v>0</v>
      </c>
    </row>
    <row r="21" spans="1:5" s="98" customFormat="1" ht="24.75" customHeight="1">
      <c r="A21" s="96">
        <v>30206</v>
      </c>
      <c r="B21" s="97" t="s">
        <v>103</v>
      </c>
      <c r="C21" s="82">
        <v>0</v>
      </c>
      <c r="D21" s="82">
        <v>0</v>
      </c>
      <c r="E21" s="82">
        <v>0</v>
      </c>
    </row>
    <row r="22" spans="1:5" s="98" customFormat="1" ht="24.75" customHeight="1">
      <c r="A22" s="96">
        <v>30207</v>
      </c>
      <c r="B22" s="97" t="s">
        <v>104</v>
      </c>
      <c r="C22" s="82">
        <v>0</v>
      </c>
      <c r="D22" s="82">
        <v>0</v>
      </c>
      <c r="E22" s="82">
        <v>0</v>
      </c>
    </row>
    <row r="23" spans="1:5" s="98" customFormat="1" ht="24.75" customHeight="1">
      <c r="A23" s="96">
        <v>30208</v>
      </c>
      <c r="B23" s="97" t="s">
        <v>105</v>
      </c>
      <c r="C23" s="82">
        <v>13.17</v>
      </c>
      <c r="D23" s="82">
        <v>0</v>
      </c>
      <c r="E23" s="82">
        <v>13.17</v>
      </c>
    </row>
    <row r="24" spans="1:5" s="98" customFormat="1" ht="24.75" customHeight="1">
      <c r="A24" s="96">
        <v>30209</v>
      </c>
      <c r="B24" s="97" t="s">
        <v>106</v>
      </c>
      <c r="C24" s="82">
        <v>0</v>
      </c>
      <c r="D24" s="82">
        <v>0</v>
      </c>
      <c r="E24" s="82">
        <v>0</v>
      </c>
    </row>
    <row r="25" spans="1:5" s="98" customFormat="1" ht="24.75" customHeight="1">
      <c r="A25" s="96">
        <v>30211</v>
      </c>
      <c r="B25" s="97" t="s">
        <v>107</v>
      </c>
      <c r="C25" s="82">
        <v>0</v>
      </c>
      <c r="D25" s="82">
        <v>0</v>
      </c>
      <c r="E25" s="82">
        <v>0</v>
      </c>
    </row>
    <row r="26" spans="1:5" s="98" customFormat="1" ht="24.75" customHeight="1">
      <c r="A26" s="96">
        <v>30212</v>
      </c>
      <c r="B26" s="97" t="s">
        <v>108</v>
      </c>
      <c r="C26" s="82">
        <v>0</v>
      </c>
      <c r="D26" s="82">
        <v>0</v>
      </c>
      <c r="E26" s="82">
        <v>0</v>
      </c>
    </row>
    <row r="27" spans="1:5" s="98" customFormat="1" ht="24.75" customHeight="1">
      <c r="A27" s="96">
        <v>30213</v>
      </c>
      <c r="B27" s="97" t="s">
        <v>109</v>
      </c>
      <c r="C27" s="82">
        <v>0</v>
      </c>
      <c r="D27" s="82">
        <v>0</v>
      </c>
      <c r="E27" s="82">
        <v>0</v>
      </c>
    </row>
    <row r="28" spans="1:5" s="98" customFormat="1" ht="24.75" customHeight="1">
      <c r="A28" s="96">
        <v>30214</v>
      </c>
      <c r="B28" s="97" t="s">
        <v>110</v>
      </c>
      <c r="C28" s="82">
        <v>0</v>
      </c>
      <c r="D28" s="82">
        <v>0</v>
      </c>
      <c r="E28" s="82">
        <v>0</v>
      </c>
    </row>
    <row r="29" spans="1:5" s="98" customFormat="1" ht="24.75" customHeight="1">
      <c r="A29" s="96">
        <v>30215</v>
      </c>
      <c r="B29" s="97" t="s">
        <v>111</v>
      </c>
      <c r="C29" s="82">
        <v>0</v>
      </c>
      <c r="D29" s="82">
        <v>0</v>
      </c>
      <c r="E29" s="82">
        <v>0</v>
      </c>
    </row>
    <row r="30" spans="1:5" s="98" customFormat="1" ht="24.75" customHeight="1">
      <c r="A30" s="96">
        <v>30216</v>
      </c>
      <c r="B30" s="97" t="s">
        <v>112</v>
      </c>
      <c r="C30" s="82">
        <v>0</v>
      </c>
      <c r="D30" s="82">
        <v>0</v>
      </c>
      <c r="E30" s="82">
        <v>0</v>
      </c>
    </row>
    <row r="31" spans="1:5" s="98" customFormat="1" ht="24.75" customHeight="1">
      <c r="A31" s="96">
        <v>30217</v>
      </c>
      <c r="B31" s="97" t="s">
        <v>113</v>
      </c>
      <c r="C31" s="82">
        <v>0</v>
      </c>
      <c r="D31" s="82">
        <v>0</v>
      </c>
      <c r="E31" s="82">
        <v>0</v>
      </c>
    </row>
    <row r="32" spans="1:5" s="98" customFormat="1" ht="24.75" customHeight="1">
      <c r="A32" s="96">
        <v>30218</v>
      </c>
      <c r="B32" s="97" t="s">
        <v>114</v>
      </c>
      <c r="C32" s="82">
        <v>0</v>
      </c>
      <c r="D32" s="82">
        <v>0</v>
      </c>
      <c r="E32" s="82">
        <v>0</v>
      </c>
    </row>
    <row r="33" spans="1:5" s="98" customFormat="1" ht="24.75" customHeight="1">
      <c r="A33" s="96">
        <v>30224</v>
      </c>
      <c r="B33" s="97" t="s">
        <v>115</v>
      </c>
      <c r="C33" s="82">
        <v>0</v>
      </c>
      <c r="D33" s="82">
        <v>0</v>
      </c>
      <c r="E33" s="82">
        <v>0</v>
      </c>
    </row>
    <row r="34" spans="1:5" s="98" customFormat="1" ht="24.75" customHeight="1">
      <c r="A34" s="96">
        <v>30225</v>
      </c>
      <c r="B34" s="97" t="s">
        <v>116</v>
      </c>
      <c r="C34" s="82">
        <v>0</v>
      </c>
      <c r="D34" s="82">
        <v>0</v>
      </c>
      <c r="E34" s="82">
        <v>0</v>
      </c>
    </row>
    <row r="35" spans="1:5" s="98" customFormat="1" ht="24.75" customHeight="1">
      <c r="A35" s="96">
        <v>30226</v>
      </c>
      <c r="B35" s="97" t="s">
        <v>117</v>
      </c>
      <c r="C35" s="82">
        <v>0</v>
      </c>
      <c r="D35" s="82">
        <v>0</v>
      </c>
      <c r="E35" s="82">
        <v>0</v>
      </c>
    </row>
    <row r="36" spans="1:5" s="98" customFormat="1" ht="24.75" customHeight="1">
      <c r="A36" s="96">
        <v>30227</v>
      </c>
      <c r="B36" s="97" t="s">
        <v>118</v>
      </c>
      <c r="C36" s="82">
        <v>0</v>
      </c>
      <c r="D36" s="82">
        <v>0</v>
      </c>
      <c r="E36" s="82">
        <v>0</v>
      </c>
    </row>
    <row r="37" spans="1:5" s="98" customFormat="1" ht="24.75" customHeight="1">
      <c r="A37" s="96">
        <v>30228</v>
      </c>
      <c r="B37" s="97" t="s">
        <v>119</v>
      </c>
      <c r="C37" s="82">
        <v>0</v>
      </c>
      <c r="D37" s="82">
        <v>0</v>
      </c>
      <c r="E37" s="82">
        <v>0</v>
      </c>
    </row>
    <row r="38" spans="1:5" s="98" customFormat="1" ht="24.75" customHeight="1">
      <c r="A38" s="96">
        <v>30229</v>
      </c>
      <c r="B38" s="97" t="s">
        <v>120</v>
      </c>
      <c r="C38" s="82">
        <v>0</v>
      </c>
      <c r="D38" s="82">
        <v>0</v>
      </c>
      <c r="E38" s="82">
        <v>0</v>
      </c>
    </row>
    <row r="39" spans="1:5" s="98" customFormat="1" ht="24.75" customHeight="1">
      <c r="A39" s="96">
        <v>30231</v>
      </c>
      <c r="B39" s="97" t="s">
        <v>121</v>
      </c>
      <c r="C39" s="82">
        <v>0</v>
      </c>
      <c r="D39" s="82">
        <v>0</v>
      </c>
      <c r="E39" s="82">
        <v>0</v>
      </c>
    </row>
    <row r="40" spans="1:5" s="98" customFormat="1" ht="24.75" customHeight="1">
      <c r="A40" s="96">
        <v>30239</v>
      </c>
      <c r="B40" s="97" t="s">
        <v>122</v>
      </c>
      <c r="C40" s="82">
        <v>0</v>
      </c>
      <c r="D40" s="82">
        <v>0</v>
      </c>
      <c r="E40" s="82">
        <v>0</v>
      </c>
    </row>
    <row r="41" spans="1:5" s="98" customFormat="1" ht="24.75" customHeight="1">
      <c r="A41" s="96">
        <v>30240</v>
      </c>
      <c r="B41" s="97" t="s">
        <v>123</v>
      </c>
      <c r="C41" s="82">
        <v>0</v>
      </c>
      <c r="D41" s="82">
        <v>0</v>
      </c>
      <c r="E41" s="82">
        <v>0</v>
      </c>
    </row>
    <row r="42" spans="1:5" s="98" customFormat="1" ht="24.75" customHeight="1">
      <c r="A42" s="96">
        <v>30299</v>
      </c>
      <c r="B42" s="97" t="s">
        <v>124</v>
      </c>
      <c r="C42" s="82">
        <v>3</v>
      </c>
      <c r="D42" s="82">
        <v>0</v>
      </c>
      <c r="E42" s="82">
        <v>3</v>
      </c>
    </row>
    <row r="43" spans="1:5" s="102" customFormat="1" ht="24.75" customHeight="1">
      <c r="A43" s="99">
        <v>303</v>
      </c>
      <c r="B43" s="100" t="s">
        <v>125</v>
      </c>
      <c r="C43" s="101">
        <f>SUM(C44:C59)</f>
        <v>112.08</v>
      </c>
      <c r="D43" s="101">
        <f>SUM(D44:D59)</f>
        <v>112.08</v>
      </c>
      <c r="E43" s="101">
        <f>SUM(E44:E59)</f>
        <v>0</v>
      </c>
    </row>
    <row r="44" spans="1:5" s="106" customFormat="1" ht="24.75" customHeight="1">
      <c r="A44" s="103">
        <v>30301</v>
      </c>
      <c r="B44" s="104" t="s">
        <v>126</v>
      </c>
      <c r="C44" s="105">
        <v>0</v>
      </c>
      <c r="D44" s="105">
        <v>0</v>
      </c>
      <c r="E44" s="105">
        <v>0</v>
      </c>
    </row>
    <row r="45" spans="1:5" s="106" customFormat="1" ht="24.75" customHeight="1">
      <c r="A45" s="103">
        <v>30302</v>
      </c>
      <c r="B45" s="104" t="s">
        <v>127</v>
      </c>
      <c r="C45" s="105">
        <v>7.8</v>
      </c>
      <c r="D45" s="105">
        <v>7.8</v>
      </c>
      <c r="E45" s="105">
        <v>0</v>
      </c>
    </row>
    <row r="46" spans="1:5" s="106" customFormat="1" ht="24.75" customHeight="1">
      <c r="A46" s="103">
        <v>30303</v>
      </c>
      <c r="B46" s="104" t="s">
        <v>128</v>
      </c>
      <c r="C46" s="105">
        <v>0</v>
      </c>
      <c r="D46" s="105">
        <v>0</v>
      </c>
      <c r="E46" s="105">
        <v>0</v>
      </c>
    </row>
    <row r="47" spans="1:5" s="106" customFormat="1" ht="24.75" customHeight="1">
      <c r="A47" s="103">
        <v>30304</v>
      </c>
      <c r="B47" s="104" t="s">
        <v>129</v>
      </c>
      <c r="C47" s="105">
        <v>0</v>
      </c>
      <c r="D47" s="105">
        <v>0</v>
      </c>
      <c r="E47" s="105">
        <v>0</v>
      </c>
    </row>
    <row r="48" spans="1:5" s="106" customFormat="1" ht="24.75" customHeight="1">
      <c r="A48" s="103">
        <v>30305</v>
      </c>
      <c r="B48" s="104" t="s">
        <v>130</v>
      </c>
      <c r="C48" s="105">
        <v>1.3</v>
      </c>
      <c r="D48" s="105">
        <v>1.3</v>
      </c>
      <c r="E48" s="105">
        <v>0</v>
      </c>
    </row>
    <row r="49" spans="1:5" s="106" customFormat="1" ht="24.75" customHeight="1">
      <c r="A49" s="103">
        <v>30306</v>
      </c>
      <c r="B49" s="104" t="s">
        <v>131</v>
      </c>
      <c r="C49" s="105">
        <v>0</v>
      </c>
      <c r="D49" s="105">
        <v>0</v>
      </c>
      <c r="E49" s="105">
        <v>0</v>
      </c>
    </row>
    <row r="50" spans="1:5" s="106" customFormat="1" ht="24.75" customHeight="1">
      <c r="A50" s="103">
        <v>30307</v>
      </c>
      <c r="B50" s="104" t="s">
        <v>132</v>
      </c>
      <c r="C50" s="105">
        <v>39.68</v>
      </c>
      <c r="D50" s="105">
        <v>39.68</v>
      </c>
      <c r="E50" s="105">
        <v>0</v>
      </c>
    </row>
    <row r="51" spans="1:5" s="106" customFormat="1" ht="24.75" customHeight="1">
      <c r="A51" s="103">
        <v>30308</v>
      </c>
      <c r="B51" s="104" t="s">
        <v>133</v>
      </c>
      <c r="C51" s="105">
        <v>0</v>
      </c>
      <c r="D51" s="105">
        <v>0</v>
      </c>
      <c r="E51" s="105">
        <v>0</v>
      </c>
    </row>
    <row r="52" spans="1:5" s="106" customFormat="1" ht="24.75" customHeight="1">
      <c r="A52" s="103">
        <v>30309</v>
      </c>
      <c r="B52" s="104" t="s">
        <v>134</v>
      </c>
      <c r="C52" s="105">
        <v>0</v>
      </c>
      <c r="D52" s="105">
        <v>0</v>
      </c>
      <c r="E52" s="105">
        <v>0</v>
      </c>
    </row>
    <row r="53" spans="1:5" s="106" customFormat="1" ht="24.75" customHeight="1">
      <c r="A53" s="103">
        <v>30310</v>
      </c>
      <c r="B53" s="104" t="s">
        <v>135</v>
      </c>
      <c r="C53" s="105">
        <v>0</v>
      </c>
      <c r="D53" s="105">
        <v>0</v>
      </c>
      <c r="E53" s="105">
        <v>0</v>
      </c>
    </row>
    <row r="54" spans="1:5" s="106" customFormat="1" ht="24.75" customHeight="1">
      <c r="A54" s="103">
        <v>30311</v>
      </c>
      <c r="B54" s="104" t="s">
        <v>136</v>
      </c>
      <c r="C54" s="105">
        <v>38.6</v>
      </c>
      <c r="D54" s="105">
        <v>38.6</v>
      </c>
      <c r="E54" s="105">
        <v>0</v>
      </c>
    </row>
    <row r="55" spans="1:5" s="106" customFormat="1" ht="24.75" customHeight="1">
      <c r="A55" s="103">
        <v>30312</v>
      </c>
      <c r="B55" s="104" t="s">
        <v>137</v>
      </c>
      <c r="C55" s="105">
        <v>0</v>
      </c>
      <c r="D55" s="105">
        <v>0</v>
      </c>
      <c r="E55" s="105">
        <v>0</v>
      </c>
    </row>
    <row r="56" spans="1:5" s="106" customFormat="1" ht="24.75" customHeight="1">
      <c r="A56" s="103">
        <v>30313</v>
      </c>
      <c r="B56" s="104" t="s">
        <v>138</v>
      </c>
      <c r="C56" s="105">
        <v>24.7</v>
      </c>
      <c r="D56" s="105">
        <v>24.7</v>
      </c>
      <c r="E56" s="105">
        <v>0</v>
      </c>
    </row>
    <row r="57" spans="1:5" s="106" customFormat="1" ht="24.75" customHeight="1">
      <c r="A57" s="103">
        <v>30314</v>
      </c>
      <c r="B57" s="104" t="s">
        <v>139</v>
      </c>
      <c r="C57" s="105">
        <v>0</v>
      </c>
      <c r="D57" s="105">
        <v>0</v>
      </c>
      <c r="E57" s="105">
        <v>0</v>
      </c>
    </row>
    <row r="58" spans="1:5" s="106" customFormat="1" ht="24.75" customHeight="1">
      <c r="A58" s="103">
        <v>30315</v>
      </c>
      <c r="B58" s="104" t="s">
        <v>140</v>
      </c>
      <c r="C58" s="105">
        <v>0</v>
      </c>
      <c r="D58" s="105">
        <v>0</v>
      </c>
      <c r="E58" s="105">
        <v>0</v>
      </c>
    </row>
    <row r="59" spans="1:5" s="106" customFormat="1" ht="24.75" customHeight="1">
      <c r="A59" s="103">
        <v>30399</v>
      </c>
      <c r="B59" s="104" t="s">
        <v>141</v>
      </c>
      <c r="C59" s="105">
        <v>0</v>
      </c>
      <c r="D59" s="105">
        <v>0</v>
      </c>
      <c r="E59" s="105">
        <v>0</v>
      </c>
    </row>
    <row r="60" spans="1:5" s="95" customFormat="1" ht="24.75" customHeight="1">
      <c r="A60" s="93">
        <v>310</v>
      </c>
      <c r="B60" s="94" t="s">
        <v>142</v>
      </c>
      <c r="C60" s="89">
        <v>0</v>
      </c>
      <c r="D60" s="89">
        <v>0</v>
      </c>
      <c r="E60" s="89">
        <v>0</v>
      </c>
    </row>
    <row r="61" spans="1:5" s="98" customFormat="1" ht="24.75" customHeight="1">
      <c r="A61" s="96">
        <v>30102</v>
      </c>
      <c r="B61" s="97" t="s">
        <v>143</v>
      </c>
      <c r="C61" s="82">
        <v>0</v>
      </c>
      <c r="D61" s="82">
        <v>0</v>
      </c>
      <c r="E61" s="82">
        <v>0</v>
      </c>
    </row>
    <row r="62" spans="1:5" s="98" customFormat="1" ht="24.75" customHeight="1">
      <c r="A62" s="96">
        <v>30103</v>
      </c>
      <c r="B62" s="97" t="s">
        <v>144</v>
      </c>
      <c r="C62" s="82">
        <v>0</v>
      </c>
      <c r="D62" s="82">
        <v>0</v>
      </c>
      <c r="E62" s="82">
        <v>0</v>
      </c>
    </row>
    <row r="63" spans="1:5" s="98" customFormat="1" ht="24.75" customHeight="1">
      <c r="A63" s="96">
        <v>30107</v>
      </c>
      <c r="B63" s="97" t="s">
        <v>145</v>
      </c>
      <c r="C63" s="82">
        <v>0</v>
      </c>
      <c r="D63" s="82">
        <v>0</v>
      </c>
      <c r="E63" s="82">
        <v>0</v>
      </c>
    </row>
    <row r="64" spans="1:5" s="98" customFormat="1" ht="24.75" customHeight="1">
      <c r="A64" s="96">
        <v>30199</v>
      </c>
      <c r="B64" s="97" t="s">
        <v>146</v>
      </c>
      <c r="C64" s="82">
        <v>0</v>
      </c>
      <c r="D64" s="82">
        <v>0</v>
      </c>
      <c r="E64" s="82">
        <v>0</v>
      </c>
    </row>
  </sheetData>
  <sheetProtection/>
  <mergeCells count="4">
    <mergeCell ref="A2:E2"/>
    <mergeCell ref="A4:B4"/>
    <mergeCell ref="C4:E4"/>
    <mergeCell ref="A6:B6"/>
  </mergeCells>
  <printOptions/>
  <pageMargins left="0.34" right="0.22" top="0.19" bottom="0.16" header="0.16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J13" sqref="J12:J13"/>
    </sheetView>
  </sheetViews>
  <sheetFormatPr defaultColWidth="9.00390625" defaultRowHeight="14.25"/>
  <cols>
    <col min="1" max="24" width="5.625" style="0" customWidth="1"/>
  </cols>
  <sheetData>
    <row r="1" ht="23.25" customHeight="1">
      <c r="A1" t="s">
        <v>147</v>
      </c>
    </row>
    <row r="2" spans="1:24" s="1" customFormat="1" ht="30.75" customHeight="1">
      <c r="A2" s="67" t="s">
        <v>148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ht="20.25" customHeight="1">
      <c r="W3" t="s">
        <v>3</v>
      </c>
    </row>
    <row r="4" spans="1:24" s="2" customFormat="1" ht="24.75" customHeight="1">
      <c r="A4" s="68" t="s">
        <v>149</v>
      </c>
      <c r="B4" s="68"/>
      <c r="C4" s="68"/>
      <c r="D4" s="68"/>
      <c r="E4" s="68"/>
      <c r="F4" s="68"/>
      <c r="G4" s="68"/>
      <c r="H4" s="68"/>
      <c r="I4" s="68" t="s">
        <v>70</v>
      </c>
      <c r="J4" s="68"/>
      <c r="K4" s="68"/>
      <c r="L4" s="68"/>
      <c r="M4" s="68"/>
      <c r="N4" s="68"/>
      <c r="O4" s="68"/>
      <c r="P4" s="68"/>
      <c r="Q4" s="68" t="s">
        <v>71</v>
      </c>
      <c r="R4" s="68"/>
      <c r="S4" s="68"/>
      <c r="T4" s="68"/>
      <c r="U4" s="68"/>
      <c r="V4" s="68"/>
      <c r="W4" s="68"/>
      <c r="X4" s="68"/>
    </row>
    <row r="5" spans="1:24" s="2" customFormat="1" ht="41.25" customHeight="1">
      <c r="A5" s="68" t="s">
        <v>73</v>
      </c>
      <c r="B5" s="68" t="s">
        <v>150</v>
      </c>
      <c r="C5" s="68" t="s">
        <v>151</v>
      </c>
      <c r="D5" s="68"/>
      <c r="E5" s="68"/>
      <c r="F5" s="71" t="s">
        <v>113</v>
      </c>
      <c r="G5" s="71" t="s">
        <v>111</v>
      </c>
      <c r="H5" s="68" t="s">
        <v>112</v>
      </c>
      <c r="I5" s="68" t="s">
        <v>73</v>
      </c>
      <c r="J5" s="68" t="s">
        <v>150</v>
      </c>
      <c r="K5" s="68" t="s">
        <v>151</v>
      </c>
      <c r="L5" s="68"/>
      <c r="M5" s="68"/>
      <c r="N5" s="71" t="s">
        <v>113</v>
      </c>
      <c r="O5" s="71" t="s">
        <v>111</v>
      </c>
      <c r="P5" s="68" t="s">
        <v>112</v>
      </c>
      <c r="Q5" s="68" t="s">
        <v>73</v>
      </c>
      <c r="R5" s="68" t="s">
        <v>150</v>
      </c>
      <c r="S5" s="68" t="s">
        <v>151</v>
      </c>
      <c r="T5" s="68"/>
      <c r="U5" s="68"/>
      <c r="V5" s="68" t="s">
        <v>113</v>
      </c>
      <c r="W5" s="71" t="s">
        <v>111</v>
      </c>
      <c r="X5" s="68" t="s">
        <v>112</v>
      </c>
    </row>
    <row r="6" spans="1:24" s="2" customFormat="1" ht="66" customHeight="1">
      <c r="A6" s="68"/>
      <c r="B6" s="68"/>
      <c r="C6" s="10" t="s">
        <v>9</v>
      </c>
      <c r="D6" s="10" t="s">
        <v>152</v>
      </c>
      <c r="E6" s="10" t="s">
        <v>153</v>
      </c>
      <c r="F6" s="72"/>
      <c r="G6" s="72"/>
      <c r="H6" s="68"/>
      <c r="I6" s="68"/>
      <c r="J6" s="68"/>
      <c r="K6" s="10" t="s">
        <v>9</v>
      </c>
      <c r="L6" s="10" t="s">
        <v>152</v>
      </c>
      <c r="M6" s="10" t="s">
        <v>153</v>
      </c>
      <c r="N6" s="72"/>
      <c r="O6" s="72"/>
      <c r="P6" s="68"/>
      <c r="Q6" s="68"/>
      <c r="R6" s="68"/>
      <c r="S6" s="10" t="s">
        <v>9</v>
      </c>
      <c r="T6" s="10" t="s">
        <v>152</v>
      </c>
      <c r="U6" s="10" t="s">
        <v>153</v>
      </c>
      <c r="V6" s="68"/>
      <c r="W6" s="72"/>
      <c r="X6" s="68"/>
    </row>
    <row r="7" spans="1:24" s="23" customFormat="1" ht="24.75" customHeight="1">
      <c r="A7" s="11">
        <v>9.5</v>
      </c>
      <c r="B7" s="11">
        <v>0</v>
      </c>
      <c r="C7" s="11">
        <v>7.5</v>
      </c>
      <c r="D7" s="11">
        <v>0</v>
      </c>
      <c r="E7" s="11">
        <v>7.5</v>
      </c>
      <c r="F7" s="11">
        <v>2</v>
      </c>
      <c r="G7" s="11">
        <v>0</v>
      </c>
      <c r="H7" s="11">
        <v>0</v>
      </c>
      <c r="I7" s="11">
        <v>9.5</v>
      </c>
      <c r="J7" s="11">
        <v>0</v>
      </c>
      <c r="K7" s="11">
        <v>7.5</v>
      </c>
      <c r="L7" s="11">
        <v>0</v>
      </c>
      <c r="M7" s="11">
        <v>7.5</v>
      </c>
      <c r="N7" s="11">
        <v>2</v>
      </c>
      <c r="O7" s="11">
        <v>0</v>
      </c>
      <c r="P7" s="11">
        <v>0</v>
      </c>
      <c r="Q7" s="11">
        <v>9.5</v>
      </c>
      <c r="R7" s="11">
        <v>0</v>
      </c>
      <c r="S7" s="11">
        <v>7.5</v>
      </c>
      <c r="T7" s="11">
        <v>0</v>
      </c>
      <c r="U7" s="11">
        <v>7.5</v>
      </c>
      <c r="V7" s="11">
        <v>2</v>
      </c>
      <c r="W7" s="11">
        <v>0</v>
      </c>
      <c r="X7" s="11">
        <v>0</v>
      </c>
    </row>
  </sheetData>
  <sheetProtection/>
  <mergeCells count="22"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R5:R6"/>
    <mergeCell ref="V5:V6"/>
    <mergeCell ref="W5:W6"/>
    <mergeCell ref="X5:X6"/>
  </mergeCells>
  <printOptions/>
  <pageMargins left="0.16" right="0.16" top="0.9842519685039371" bottom="0.9842519685039371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8" width="9.00390625" style="2" customWidth="1"/>
    <col min="9" max="9" width="16.00390625" style="2" customWidth="1"/>
    <col min="10" max="10" width="9.00390625" style="2" customWidth="1"/>
    <col min="11" max="11" width="19.75390625" style="2" customWidth="1"/>
    <col min="12" max="12" width="15.50390625" style="2" customWidth="1"/>
    <col min="13" max="16384" width="9.00390625" style="2" customWidth="1"/>
  </cols>
  <sheetData>
    <row r="1" ht="14.25">
      <c r="A1" s="2" t="s">
        <v>154</v>
      </c>
    </row>
    <row r="2" spans="1:12" s="9" customFormat="1" ht="38.25" customHeight="1">
      <c r="A2" s="67" t="s">
        <v>155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ht="14.25">
      <c r="K3" s="2" t="s">
        <v>3</v>
      </c>
    </row>
    <row r="4" spans="1:12" ht="24.75" customHeight="1">
      <c r="A4" s="68" t="s">
        <v>42</v>
      </c>
      <c r="B4" s="68"/>
      <c r="C4" s="68" t="s">
        <v>43</v>
      </c>
      <c r="D4" s="69" t="s">
        <v>74</v>
      </c>
      <c r="E4" s="69"/>
      <c r="F4" s="69"/>
      <c r="G4" s="69"/>
      <c r="H4" s="69"/>
      <c r="I4" s="69"/>
      <c r="J4" s="69"/>
      <c r="K4" s="69"/>
      <c r="L4" s="68" t="s">
        <v>75</v>
      </c>
    </row>
    <row r="5" spans="1:12" ht="39.75" customHeight="1">
      <c r="A5" s="10" t="s">
        <v>46</v>
      </c>
      <c r="B5" s="10" t="s">
        <v>47</v>
      </c>
      <c r="C5" s="68"/>
      <c r="D5" s="10" t="s">
        <v>9</v>
      </c>
      <c r="E5" s="10" t="s">
        <v>156</v>
      </c>
      <c r="F5" s="10" t="s">
        <v>157</v>
      </c>
      <c r="G5" s="10" t="s">
        <v>158</v>
      </c>
      <c r="H5" s="10" t="s">
        <v>159</v>
      </c>
      <c r="I5" s="10" t="s">
        <v>160</v>
      </c>
      <c r="J5" s="10" t="s">
        <v>146</v>
      </c>
      <c r="K5" s="10" t="s">
        <v>161</v>
      </c>
      <c r="L5" s="68"/>
    </row>
    <row r="6" spans="1:12" ht="24.75" customHeight="1">
      <c r="A6" s="20"/>
      <c r="B6" s="21"/>
      <c r="C6" s="22"/>
      <c r="D6" s="8"/>
      <c r="E6" s="8"/>
      <c r="F6" s="8"/>
      <c r="G6" s="8"/>
      <c r="H6" s="8"/>
      <c r="I6" s="8"/>
      <c r="J6" s="8"/>
      <c r="K6" s="8"/>
      <c r="L6" s="8"/>
    </row>
    <row r="7" spans="1:12" ht="24.75" customHeigh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24.75" customHeight="1">
      <c r="A8" s="20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24.75" customHeight="1">
      <c r="A9" s="20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24.75" customHeight="1">
      <c r="A10" s="20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24.75" customHeight="1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ht="14.25">
      <c r="A12" s="2" t="s">
        <v>162</v>
      </c>
    </row>
  </sheetData>
  <sheetProtection/>
  <mergeCells count="5">
    <mergeCell ref="A2:L2"/>
    <mergeCell ref="A4:B4"/>
    <mergeCell ref="D4:K4"/>
    <mergeCell ref="C4:C5"/>
    <mergeCell ref="L4:L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9" sqref="A9"/>
    </sheetView>
  </sheetViews>
  <sheetFormatPr defaultColWidth="9.00390625" defaultRowHeight="14.25"/>
  <cols>
    <col min="1" max="1" width="37.00390625" style="0" customWidth="1"/>
    <col min="2" max="2" width="14.00390625" style="0" customWidth="1"/>
    <col min="3" max="3" width="35.125" style="0" customWidth="1"/>
    <col min="4" max="4" width="16.125" style="0" customWidth="1"/>
    <col min="5" max="5" width="18.75390625" style="0" customWidth="1"/>
    <col min="6" max="6" width="25.25390625" style="0" customWidth="1"/>
  </cols>
  <sheetData>
    <row r="1" ht="30.75" customHeight="1">
      <c r="A1" t="s">
        <v>163</v>
      </c>
    </row>
    <row r="2" spans="1:6" ht="33.75" customHeight="1">
      <c r="A2" s="67" t="s">
        <v>164</v>
      </c>
      <c r="B2" s="67"/>
      <c r="C2" s="67"/>
      <c r="D2" s="67"/>
      <c r="E2" s="67"/>
      <c r="F2" s="67"/>
    </row>
    <row r="3" ht="20.25" customHeight="1">
      <c r="F3" t="s">
        <v>3</v>
      </c>
    </row>
    <row r="4" spans="1:6" s="2" customFormat="1" ht="24.75" customHeight="1">
      <c r="A4" s="73" t="s">
        <v>4</v>
      </c>
      <c r="B4" s="73"/>
      <c r="C4" s="73" t="s">
        <v>5</v>
      </c>
      <c r="D4" s="73"/>
      <c r="E4" s="73"/>
      <c r="F4" s="73"/>
    </row>
    <row r="5" spans="1:6" s="2" customFormat="1" ht="24.75" customHeight="1">
      <c r="A5" s="73" t="s">
        <v>6</v>
      </c>
      <c r="B5" s="73" t="s">
        <v>7</v>
      </c>
      <c r="C5" s="73" t="s">
        <v>8</v>
      </c>
      <c r="D5" s="73" t="s">
        <v>7</v>
      </c>
      <c r="E5" s="73"/>
      <c r="F5" s="73"/>
    </row>
    <row r="6" spans="1:6" s="2" customFormat="1" ht="24.75" customHeight="1">
      <c r="A6" s="73"/>
      <c r="B6" s="73"/>
      <c r="C6" s="73"/>
      <c r="D6" s="14" t="s">
        <v>9</v>
      </c>
      <c r="E6" s="14" t="s">
        <v>10</v>
      </c>
      <c r="F6" s="14" t="s">
        <v>11</v>
      </c>
    </row>
    <row r="7" spans="1:6" s="95" customFormat="1" ht="24.75" customHeight="1">
      <c r="A7" s="107" t="s">
        <v>12</v>
      </c>
      <c r="B7" s="108">
        <v>722.46</v>
      </c>
      <c r="C7" s="107" t="s">
        <v>13</v>
      </c>
      <c r="D7" s="109">
        <f>SUM(D8:D27)</f>
        <v>722.46</v>
      </c>
      <c r="E7" s="109">
        <f>SUM(E8:E27)</f>
        <v>722.46</v>
      </c>
      <c r="F7" s="109">
        <f>SUM(F8:F27)</f>
        <v>0</v>
      </c>
    </row>
    <row r="8" spans="1:6" s="98" customFormat="1" ht="24.75" customHeight="1">
      <c r="A8" s="110" t="s">
        <v>14</v>
      </c>
      <c r="B8" s="111">
        <v>722.46</v>
      </c>
      <c r="C8" s="110" t="s">
        <v>15</v>
      </c>
      <c r="D8" s="112">
        <f>E8+F8</f>
        <v>0</v>
      </c>
      <c r="E8" s="112">
        <v>0</v>
      </c>
      <c r="F8" s="112">
        <v>0</v>
      </c>
    </row>
    <row r="9" spans="1:6" s="98" customFormat="1" ht="24.75" customHeight="1">
      <c r="A9" s="110" t="s">
        <v>16</v>
      </c>
      <c r="B9" s="112">
        <v>0</v>
      </c>
      <c r="C9" s="110" t="s">
        <v>17</v>
      </c>
      <c r="D9" s="112">
        <f aca="true" t="shared" si="0" ref="D9:D27">E9+F9</f>
        <v>0</v>
      </c>
      <c r="E9" s="112">
        <v>0</v>
      </c>
      <c r="F9" s="112">
        <v>0</v>
      </c>
    </row>
    <row r="10" spans="1:6" s="98" customFormat="1" ht="24.75" customHeight="1">
      <c r="A10" s="110" t="s">
        <v>165</v>
      </c>
      <c r="B10" s="112">
        <v>0</v>
      </c>
      <c r="C10" s="110" t="s">
        <v>18</v>
      </c>
      <c r="D10" s="112">
        <f t="shared" si="0"/>
        <v>0</v>
      </c>
      <c r="E10" s="112">
        <v>0</v>
      </c>
      <c r="F10" s="112">
        <v>0</v>
      </c>
    </row>
    <row r="11" spans="1:6" s="98" customFormat="1" ht="24.75" customHeight="1">
      <c r="A11" s="110" t="s">
        <v>166</v>
      </c>
      <c r="B11" s="112">
        <v>0</v>
      </c>
      <c r="C11" s="110" t="s">
        <v>19</v>
      </c>
      <c r="D11" s="112">
        <f t="shared" si="0"/>
        <v>0</v>
      </c>
      <c r="E11" s="112">
        <v>0</v>
      </c>
      <c r="F11" s="112">
        <v>0</v>
      </c>
    </row>
    <row r="12" spans="1:6" s="98" customFormat="1" ht="24.75" customHeight="1">
      <c r="A12" s="110" t="s">
        <v>167</v>
      </c>
      <c r="B12" s="112">
        <v>0</v>
      </c>
      <c r="C12" s="110" t="s">
        <v>20</v>
      </c>
      <c r="D12" s="112">
        <f t="shared" si="0"/>
        <v>0</v>
      </c>
      <c r="E12" s="112">
        <v>0</v>
      </c>
      <c r="F12" s="112">
        <v>0</v>
      </c>
    </row>
    <row r="13" spans="1:6" s="98" customFormat="1" ht="24.75" customHeight="1">
      <c r="A13" s="110"/>
      <c r="B13" s="111"/>
      <c r="C13" s="110" t="s">
        <v>21</v>
      </c>
      <c r="D13" s="112">
        <f t="shared" si="0"/>
        <v>0</v>
      </c>
      <c r="E13" s="112">
        <v>0</v>
      </c>
      <c r="F13" s="112">
        <v>0</v>
      </c>
    </row>
    <row r="14" spans="1:6" s="98" customFormat="1" ht="24.75" customHeight="1">
      <c r="A14" s="110"/>
      <c r="B14" s="111"/>
      <c r="C14" s="110" t="s">
        <v>22</v>
      </c>
      <c r="D14" s="112">
        <f t="shared" si="0"/>
        <v>0</v>
      </c>
      <c r="E14" s="112">
        <v>0</v>
      </c>
      <c r="F14" s="112">
        <v>0</v>
      </c>
    </row>
    <row r="15" spans="1:6" s="98" customFormat="1" ht="24.75" customHeight="1">
      <c r="A15" s="110"/>
      <c r="B15" s="111"/>
      <c r="C15" s="110" t="s">
        <v>23</v>
      </c>
      <c r="D15" s="112">
        <f t="shared" si="0"/>
        <v>85.33</v>
      </c>
      <c r="E15" s="111">
        <v>85.33</v>
      </c>
      <c r="F15" s="112">
        <v>0</v>
      </c>
    </row>
    <row r="16" spans="1:6" s="98" customFormat="1" ht="24.75" customHeight="1">
      <c r="A16" s="110"/>
      <c r="B16" s="111"/>
      <c r="C16" s="110" t="s">
        <v>24</v>
      </c>
      <c r="D16" s="112">
        <f t="shared" si="0"/>
        <v>573.83</v>
      </c>
      <c r="E16" s="111">
        <v>573.83</v>
      </c>
      <c r="F16" s="112">
        <v>0</v>
      </c>
    </row>
    <row r="17" spans="1:6" s="98" customFormat="1" ht="24.75" customHeight="1">
      <c r="A17" s="110"/>
      <c r="B17" s="111"/>
      <c r="C17" s="110" t="s">
        <v>25</v>
      </c>
      <c r="D17" s="112">
        <f t="shared" si="0"/>
        <v>0</v>
      </c>
      <c r="E17" s="112">
        <v>0</v>
      </c>
      <c r="F17" s="112">
        <v>0</v>
      </c>
    </row>
    <row r="18" spans="1:6" s="98" customFormat="1" ht="24.75" customHeight="1">
      <c r="A18" s="110"/>
      <c r="B18" s="111"/>
      <c r="C18" s="110" t="s">
        <v>26</v>
      </c>
      <c r="D18" s="112">
        <f t="shared" si="0"/>
        <v>0</v>
      </c>
      <c r="E18" s="112">
        <v>0</v>
      </c>
      <c r="F18" s="112">
        <v>0</v>
      </c>
    </row>
    <row r="19" spans="1:6" s="98" customFormat="1" ht="24.75" customHeight="1">
      <c r="A19" s="110"/>
      <c r="B19" s="111"/>
      <c r="C19" s="110" t="s">
        <v>27</v>
      </c>
      <c r="D19" s="112">
        <f t="shared" si="0"/>
        <v>0</v>
      </c>
      <c r="E19" s="112">
        <v>0</v>
      </c>
      <c r="F19" s="112">
        <v>0</v>
      </c>
    </row>
    <row r="20" spans="1:6" s="98" customFormat="1" ht="24.75" customHeight="1">
      <c r="A20" s="110"/>
      <c r="B20" s="111"/>
      <c r="C20" s="110" t="s">
        <v>28</v>
      </c>
      <c r="D20" s="112">
        <f t="shared" si="0"/>
        <v>0</v>
      </c>
      <c r="E20" s="112">
        <v>0</v>
      </c>
      <c r="F20" s="112">
        <v>0</v>
      </c>
    </row>
    <row r="21" spans="1:6" s="98" customFormat="1" ht="24.75" customHeight="1">
      <c r="A21" s="110"/>
      <c r="B21" s="111"/>
      <c r="C21" s="110" t="s">
        <v>29</v>
      </c>
      <c r="D21" s="112">
        <f t="shared" si="0"/>
        <v>0</v>
      </c>
      <c r="E21" s="112">
        <v>0</v>
      </c>
      <c r="F21" s="112">
        <v>0</v>
      </c>
    </row>
    <row r="22" spans="1:6" s="98" customFormat="1" ht="24.75" customHeight="1">
      <c r="A22" s="110"/>
      <c r="B22" s="111"/>
      <c r="C22" s="110" t="s">
        <v>30</v>
      </c>
      <c r="D22" s="112">
        <f t="shared" si="0"/>
        <v>0</v>
      </c>
      <c r="E22" s="112">
        <v>0</v>
      </c>
      <c r="F22" s="112">
        <v>0</v>
      </c>
    </row>
    <row r="23" spans="1:6" s="98" customFormat="1" ht="24.75" customHeight="1">
      <c r="A23" s="110"/>
      <c r="B23" s="111"/>
      <c r="C23" s="110" t="s">
        <v>31</v>
      </c>
      <c r="D23" s="112">
        <f t="shared" si="0"/>
        <v>0</v>
      </c>
      <c r="E23" s="112">
        <v>0</v>
      </c>
      <c r="F23" s="112">
        <v>0</v>
      </c>
    </row>
    <row r="24" spans="1:6" s="98" customFormat="1" ht="24.75" customHeight="1">
      <c r="A24" s="110"/>
      <c r="B24" s="111"/>
      <c r="C24" s="110" t="s">
        <v>32</v>
      </c>
      <c r="D24" s="112">
        <f t="shared" si="0"/>
        <v>0</v>
      </c>
      <c r="E24" s="112">
        <v>0</v>
      </c>
      <c r="F24" s="112">
        <v>0</v>
      </c>
    </row>
    <row r="25" spans="1:6" s="98" customFormat="1" ht="24.75" customHeight="1">
      <c r="A25" s="110"/>
      <c r="B25" s="111"/>
      <c r="C25" s="110" t="s">
        <v>33</v>
      </c>
      <c r="D25" s="112">
        <f t="shared" si="0"/>
        <v>63.3</v>
      </c>
      <c r="E25" s="111">
        <v>63.3</v>
      </c>
      <c r="F25" s="112">
        <v>0</v>
      </c>
    </row>
    <row r="26" spans="1:6" s="98" customFormat="1" ht="24.75" customHeight="1">
      <c r="A26" s="110"/>
      <c r="B26" s="111"/>
      <c r="C26" s="110" t="s">
        <v>34</v>
      </c>
      <c r="D26" s="112">
        <f t="shared" si="0"/>
        <v>0</v>
      </c>
      <c r="E26" s="112">
        <v>0</v>
      </c>
      <c r="F26" s="112">
        <v>0</v>
      </c>
    </row>
    <row r="27" spans="1:6" s="98" customFormat="1" ht="24.75" customHeight="1">
      <c r="A27" s="110"/>
      <c r="B27" s="111"/>
      <c r="C27" s="110" t="s">
        <v>35</v>
      </c>
      <c r="D27" s="112">
        <f t="shared" si="0"/>
        <v>0</v>
      </c>
      <c r="E27" s="112">
        <v>0</v>
      </c>
      <c r="F27" s="112">
        <v>0</v>
      </c>
    </row>
    <row r="28" spans="1:6" s="98" customFormat="1" ht="24.75" customHeight="1">
      <c r="A28" s="113" t="s">
        <v>36</v>
      </c>
      <c r="B28" s="114">
        <v>0</v>
      </c>
      <c r="C28" s="113"/>
      <c r="D28" s="111"/>
      <c r="E28" s="111"/>
      <c r="F28" s="111"/>
    </row>
    <row r="29" spans="1:6" s="98" customFormat="1" ht="24.75" customHeight="1">
      <c r="A29" s="115" t="s">
        <v>168</v>
      </c>
      <c r="B29" s="112">
        <v>0</v>
      </c>
      <c r="C29" s="113" t="s">
        <v>169</v>
      </c>
      <c r="D29" s="114">
        <v>0</v>
      </c>
      <c r="E29" s="114">
        <v>0</v>
      </c>
      <c r="F29" s="114">
        <v>0</v>
      </c>
    </row>
    <row r="30" spans="1:6" s="98" customFormat="1" ht="24.75" customHeight="1">
      <c r="A30" s="116" t="s">
        <v>170</v>
      </c>
      <c r="B30" s="112">
        <v>0</v>
      </c>
      <c r="C30" s="116" t="s">
        <v>171</v>
      </c>
      <c r="D30" s="112">
        <v>0</v>
      </c>
      <c r="E30" s="112">
        <v>0</v>
      </c>
      <c r="F30" s="112">
        <v>0</v>
      </c>
    </row>
    <row r="31" spans="1:6" s="98" customFormat="1" ht="24.75" customHeight="1">
      <c r="A31" s="117"/>
      <c r="B31" s="111"/>
      <c r="C31" s="118" t="s">
        <v>172</v>
      </c>
      <c r="D31" s="119">
        <v>0</v>
      </c>
      <c r="E31" s="119">
        <v>0</v>
      </c>
      <c r="F31" s="119">
        <v>0</v>
      </c>
    </row>
    <row r="32" spans="1:6" s="98" customFormat="1" ht="24.75" customHeight="1">
      <c r="A32" s="120" t="s">
        <v>38</v>
      </c>
      <c r="B32" s="121">
        <v>722.46</v>
      </c>
      <c r="C32" s="122" t="s">
        <v>203</v>
      </c>
      <c r="D32" s="123">
        <f>D7+D29</f>
        <v>722.46</v>
      </c>
      <c r="E32" s="123">
        <f>E7+E29</f>
        <v>722.46</v>
      </c>
      <c r="F32" s="123">
        <f>F7+F29</f>
        <v>0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B7">
      <selection activeCell="A21" sqref="A21:IV21"/>
    </sheetView>
  </sheetViews>
  <sheetFormatPr defaultColWidth="9.00390625" defaultRowHeight="14.25"/>
  <cols>
    <col min="1" max="1" width="14.375" style="0" customWidth="1"/>
    <col min="2" max="2" width="29.75390625" style="0" customWidth="1"/>
    <col min="3" max="3" width="11.375" style="56" customWidth="1"/>
    <col min="4" max="4" width="8.00390625" style="56" customWidth="1"/>
    <col min="5" max="5" width="9.00390625" style="56" customWidth="1"/>
    <col min="6" max="6" width="10.25390625" style="56" customWidth="1"/>
    <col min="7" max="7" width="9.00390625" style="56" customWidth="1"/>
    <col min="8" max="8" width="8.875" style="56" customWidth="1"/>
    <col min="9" max="9" width="7.75390625" style="56" customWidth="1"/>
    <col min="10" max="10" width="9.125" style="56" customWidth="1"/>
    <col min="11" max="11" width="8.00390625" style="56" customWidth="1"/>
    <col min="12" max="12" width="8.375" style="56" customWidth="1"/>
    <col min="13" max="13" width="8.125" style="56" customWidth="1"/>
    <col min="14" max="14" width="8.25390625" style="56" customWidth="1"/>
  </cols>
  <sheetData>
    <row r="1" ht="14.25">
      <c r="A1" t="s">
        <v>173</v>
      </c>
    </row>
    <row r="2" spans="1:14" s="9" customFormat="1" ht="18.75" customHeight="1">
      <c r="A2" s="67" t="s">
        <v>174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3:14" s="2" customFormat="1" ht="16.5" customHeight="1">
      <c r="C3" s="57"/>
      <c r="D3" s="57"/>
      <c r="E3" s="57"/>
      <c r="F3" s="57"/>
      <c r="G3" s="57"/>
      <c r="H3" s="57"/>
      <c r="I3" s="57"/>
      <c r="J3" s="57"/>
      <c r="K3" s="57"/>
      <c r="L3" s="75" t="s">
        <v>3</v>
      </c>
      <c r="M3" s="75"/>
      <c r="N3" s="75"/>
    </row>
    <row r="4" spans="3:14" s="2" customFormat="1" ht="14.25"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s="2" customFormat="1" ht="24.75" customHeight="1">
      <c r="A5" s="68" t="s">
        <v>42</v>
      </c>
      <c r="B5" s="68"/>
      <c r="C5" s="74" t="s">
        <v>73</v>
      </c>
      <c r="D5" s="74" t="s">
        <v>175</v>
      </c>
      <c r="E5" s="74" t="s">
        <v>176</v>
      </c>
      <c r="F5" s="74"/>
      <c r="G5" s="74"/>
      <c r="H5" s="74" t="s">
        <v>177</v>
      </c>
      <c r="I5" s="74" t="s">
        <v>178</v>
      </c>
      <c r="J5" s="74"/>
      <c r="K5" s="74" t="s">
        <v>179</v>
      </c>
      <c r="L5" s="74" t="s">
        <v>180</v>
      </c>
      <c r="M5" s="74" t="s">
        <v>181</v>
      </c>
      <c r="N5" s="74" t="s">
        <v>182</v>
      </c>
    </row>
    <row r="6" spans="1:14" s="2" customFormat="1" ht="60.75" customHeight="1">
      <c r="A6" s="10" t="s">
        <v>46</v>
      </c>
      <c r="B6" s="10" t="s">
        <v>47</v>
      </c>
      <c r="C6" s="74"/>
      <c r="D6" s="74"/>
      <c r="E6" s="33" t="s">
        <v>9</v>
      </c>
      <c r="F6" s="33" t="s">
        <v>183</v>
      </c>
      <c r="G6" s="33" t="s">
        <v>184</v>
      </c>
      <c r="H6" s="74"/>
      <c r="I6" s="58" t="s">
        <v>185</v>
      </c>
      <c r="J6" s="58" t="s">
        <v>186</v>
      </c>
      <c r="K6" s="74"/>
      <c r="L6" s="74"/>
      <c r="M6" s="74"/>
      <c r="N6" s="74"/>
    </row>
    <row r="7" spans="1:14" s="61" customFormat="1" ht="24.75" customHeight="1">
      <c r="A7" s="124" t="s">
        <v>187</v>
      </c>
      <c r="B7" s="124" t="s">
        <v>52</v>
      </c>
      <c r="C7" s="59">
        <v>85.33</v>
      </c>
      <c r="D7" s="60">
        <v>0</v>
      </c>
      <c r="E7" s="59">
        <v>85.33</v>
      </c>
      <c r="F7" s="59">
        <v>85.33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</row>
    <row r="8" spans="1:14" s="61" customFormat="1" ht="24.75" customHeight="1">
      <c r="A8" s="124">
        <v>20805</v>
      </c>
      <c r="B8" s="124" t="s">
        <v>53</v>
      </c>
      <c r="C8" s="59">
        <v>85.33</v>
      </c>
      <c r="D8" s="60">
        <v>0</v>
      </c>
      <c r="E8" s="59">
        <v>85.33</v>
      </c>
      <c r="F8" s="59">
        <v>85.33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</row>
    <row r="9" spans="1:14" s="61" customFormat="1" ht="24.75" customHeight="1">
      <c r="A9" s="124">
        <v>2080505</v>
      </c>
      <c r="B9" s="124" t="s">
        <v>204</v>
      </c>
      <c r="C9" s="59">
        <v>55.38</v>
      </c>
      <c r="D9" s="60">
        <v>0</v>
      </c>
      <c r="E9" s="59">
        <v>55.38</v>
      </c>
      <c r="F9" s="59">
        <v>55.38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</row>
    <row r="10" spans="1:14" s="61" customFormat="1" ht="24.75" customHeight="1">
      <c r="A10" s="124">
        <v>2080506</v>
      </c>
      <c r="B10" s="124" t="s">
        <v>205</v>
      </c>
      <c r="C10" s="59">
        <v>22.15</v>
      </c>
      <c r="D10" s="60">
        <v>0</v>
      </c>
      <c r="E10" s="59">
        <v>22.15</v>
      </c>
      <c r="F10" s="59">
        <v>22.15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s="61" customFormat="1" ht="24.75" customHeight="1">
      <c r="A11" s="124">
        <v>2080599</v>
      </c>
      <c r="B11" s="124" t="s">
        <v>206</v>
      </c>
      <c r="C11" s="59">
        <v>7.8</v>
      </c>
      <c r="D11" s="60">
        <v>0</v>
      </c>
      <c r="E11" s="59">
        <v>7.8</v>
      </c>
      <c r="F11" s="59">
        <v>7.8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</row>
    <row r="12" spans="1:14" s="61" customFormat="1" ht="24.75" customHeight="1">
      <c r="A12" s="62">
        <v>210</v>
      </c>
      <c r="B12" s="124" t="s">
        <v>57</v>
      </c>
      <c r="C12" s="59">
        <v>573.83</v>
      </c>
      <c r="D12" s="60">
        <v>0</v>
      </c>
      <c r="E12" s="59">
        <v>483.83</v>
      </c>
      <c r="F12" s="59">
        <v>483.83</v>
      </c>
      <c r="G12" s="60">
        <v>0</v>
      </c>
      <c r="H12" s="60">
        <v>0</v>
      </c>
      <c r="I12" s="60">
        <v>90</v>
      </c>
      <c r="J12" s="60">
        <v>90</v>
      </c>
      <c r="K12" s="60">
        <v>0</v>
      </c>
      <c r="L12" s="60">
        <v>0</v>
      </c>
      <c r="M12" s="60">
        <v>0</v>
      </c>
      <c r="N12" s="60">
        <v>0</v>
      </c>
    </row>
    <row r="13" spans="1:14" s="61" customFormat="1" ht="24.75" customHeight="1">
      <c r="A13" s="124">
        <v>2100403</v>
      </c>
      <c r="B13" s="124" t="s">
        <v>78</v>
      </c>
      <c r="C13" s="59">
        <v>534.15</v>
      </c>
      <c r="D13" s="60">
        <v>0</v>
      </c>
      <c r="E13" s="59">
        <v>444.15</v>
      </c>
      <c r="F13" s="59">
        <v>444.15</v>
      </c>
      <c r="G13" s="60">
        <v>0</v>
      </c>
      <c r="H13" s="60">
        <v>0</v>
      </c>
      <c r="I13" s="60">
        <v>90</v>
      </c>
      <c r="J13" s="60">
        <v>90</v>
      </c>
      <c r="K13" s="60">
        <v>0</v>
      </c>
      <c r="L13" s="60">
        <v>0</v>
      </c>
      <c r="M13" s="60">
        <v>0</v>
      </c>
      <c r="N13" s="60">
        <v>0</v>
      </c>
    </row>
    <row r="14" spans="1:14" s="61" customFormat="1" ht="24.75" customHeight="1">
      <c r="A14" s="124">
        <v>21011</v>
      </c>
      <c r="B14" s="124" t="s">
        <v>79</v>
      </c>
      <c r="C14" s="59">
        <v>39.68</v>
      </c>
      <c r="D14" s="60">
        <v>0</v>
      </c>
      <c r="E14" s="59">
        <v>39.68</v>
      </c>
      <c r="F14" s="59">
        <v>39.68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</row>
    <row r="15" spans="1:14" s="61" customFormat="1" ht="24.75" customHeight="1">
      <c r="A15" s="124">
        <v>2101102</v>
      </c>
      <c r="B15" s="124" t="s">
        <v>188</v>
      </c>
      <c r="C15" s="59">
        <v>22.15</v>
      </c>
      <c r="D15" s="60">
        <v>0</v>
      </c>
      <c r="E15" s="59">
        <v>22.15</v>
      </c>
      <c r="F15" s="59">
        <v>22.15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</row>
    <row r="16" spans="1:14" s="61" customFormat="1" ht="24.75" customHeight="1">
      <c r="A16" s="124">
        <v>2101103</v>
      </c>
      <c r="B16" s="125" t="s">
        <v>207</v>
      </c>
      <c r="C16" s="59">
        <v>17.53</v>
      </c>
      <c r="D16" s="60">
        <v>0</v>
      </c>
      <c r="E16" s="59">
        <v>17.53</v>
      </c>
      <c r="F16" s="59">
        <v>17.53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</row>
    <row r="17" spans="1:14" s="61" customFormat="1" ht="24.75" customHeight="1">
      <c r="A17" s="124" t="s">
        <v>189</v>
      </c>
      <c r="B17" s="124" t="s">
        <v>63</v>
      </c>
      <c r="C17" s="59">
        <v>63.3</v>
      </c>
      <c r="D17" s="60">
        <v>0</v>
      </c>
      <c r="E17" s="59">
        <v>63.3</v>
      </c>
      <c r="F17" s="59">
        <v>63.3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s="61" customFormat="1" ht="24.75" customHeight="1">
      <c r="A18" s="124">
        <v>22102</v>
      </c>
      <c r="B18" s="124" t="s">
        <v>64</v>
      </c>
      <c r="C18" s="59">
        <v>63.3</v>
      </c>
      <c r="D18" s="60">
        <v>0</v>
      </c>
      <c r="E18" s="59">
        <v>63.3</v>
      </c>
      <c r="F18" s="59">
        <v>63.3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</row>
    <row r="19" spans="1:14" s="61" customFormat="1" ht="24.75" customHeight="1">
      <c r="A19" s="124">
        <v>2210201</v>
      </c>
      <c r="B19" s="124" t="s">
        <v>65</v>
      </c>
      <c r="C19" s="59">
        <v>38.6</v>
      </c>
      <c r="D19" s="60">
        <v>0</v>
      </c>
      <c r="E19" s="59">
        <v>38.6</v>
      </c>
      <c r="F19" s="59">
        <v>38.6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</row>
    <row r="20" spans="1:14" s="61" customFormat="1" ht="24.75" customHeight="1">
      <c r="A20" s="124">
        <v>2210203</v>
      </c>
      <c r="B20" s="124" t="s">
        <v>66</v>
      </c>
      <c r="C20" s="59">
        <v>24.7</v>
      </c>
      <c r="D20" s="60">
        <v>0</v>
      </c>
      <c r="E20" s="59">
        <v>24.7</v>
      </c>
      <c r="F20" s="59">
        <v>24.7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</row>
    <row r="21" spans="1:14" s="95" customFormat="1" ht="24.75" customHeight="1">
      <c r="A21" s="126" t="s">
        <v>67</v>
      </c>
      <c r="B21" s="127"/>
      <c r="C21" s="89">
        <v>722.46</v>
      </c>
      <c r="D21" s="89">
        <v>0</v>
      </c>
      <c r="E21" s="89">
        <v>632.46</v>
      </c>
      <c r="F21" s="89">
        <v>632.46</v>
      </c>
      <c r="G21" s="89">
        <v>0</v>
      </c>
      <c r="H21" s="89">
        <v>0</v>
      </c>
      <c r="I21" s="89">
        <v>90</v>
      </c>
      <c r="J21" s="89">
        <v>90</v>
      </c>
      <c r="K21" s="89">
        <v>0</v>
      </c>
      <c r="L21" s="89">
        <v>0</v>
      </c>
      <c r="M21" s="89">
        <v>0</v>
      </c>
      <c r="N21" s="89">
        <v>0</v>
      </c>
    </row>
    <row r="22" ht="20.25" customHeight="1"/>
  </sheetData>
  <sheetProtection/>
  <mergeCells count="13">
    <mergeCell ref="K5:K6"/>
    <mergeCell ref="L5:L6"/>
    <mergeCell ref="A21:B21"/>
    <mergeCell ref="M5:M6"/>
    <mergeCell ref="N5:N6"/>
    <mergeCell ref="A2:N2"/>
    <mergeCell ref="L3:N3"/>
    <mergeCell ref="A5:B5"/>
    <mergeCell ref="E5:G5"/>
    <mergeCell ref="I5:J5"/>
    <mergeCell ref="C5:C6"/>
    <mergeCell ref="D5:D6"/>
    <mergeCell ref="H5:H6"/>
  </mergeCells>
  <printOptions/>
  <pageMargins left="0.18" right="0.19" top="0.21" bottom="0.21" header="0.2" footer="0.2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2018-01-20T13:04:18Z</cp:lastPrinted>
  <dcterms:created xsi:type="dcterms:W3CDTF">2018-01-18T05:24:37Z</dcterms:created>
  <dcterms:modified xsi:type="dcterms:W3CDTF">2019-04-04T12:05:47Z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