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<sst xmlns="http://schemas.openxmlformats.org/spreadsheetml/2006/main" count="921" uniqueCount="254">
  <si>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</si>
  <si>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</si>
  <si>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</si>
  <si>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</si>
  <si>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</si>
  <si>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</si>
  <si>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</si>
  <si>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</si>
  <si>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</si>
  <si>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</si>
  <si>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</si>
  <si>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</si>
  <si>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</si>
  <si>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</si>
  <si>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0.00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</si>
  <si>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</si>
  <si>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</si>
  <si>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</si>
  <si>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</si>
  <si>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</si>
  <si>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</si>
  <si>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</si>
  <si>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</si>
  <si>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</si>
  <si>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</si>
  <si>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</si>
  <si>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</si>
  <si>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</si>
  <si>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</si>
  <si>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</si>
  <si>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</si>
  <si>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</si>
  <si>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</si>
  <si>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</si>
  <si>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</si>
  <si>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</si>
  <si>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</si>
  <si>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</si>
  <si>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</si>
  <si>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</si>
  <si>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</si>
  <si>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</si>
  <si>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</si>
  <si>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</si>
  <si>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</si>
  <si>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</si>
  <si>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</si>
  <si>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</si>
  <si>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</si>
  <si>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</si>
  <si>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</si>
  <si>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</si>
  <si>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</si>
  <si>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</si>
  <si>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教育支出</t>
  </si>
  <si>
    <t>50.00</t>
  </si>
  <si>
    <t>普通教育</t>
  </si>
  <si>
    <t>2050201</t>
  </si>
  <si>
    <t>学前教育</t>
  </si>
  <si>
    <t>社会保障和就业支出</t>
  </si>
  <si>
    <t>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</si>
  <si>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</si>
  <si>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</si>
  <si>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</si>
  <si>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</si>
  <si>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</si>
  <si>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其他行政事业单位离退休支出</t>
  </si>
  <si>
    <t>医疗卫生与计划生育支出</t>
  </si>
  <si>
    <t>行政事业单位医疗</t>
  </si>
  <si>
    <t>2101102</t>
  </si>
  <si>
    <t xml:space="preserve">    事业单位医疗</t>
  </si>
  <si>
    <t>2101103</t>
  </si>
  <si>
    <t xml:space="preserve">    公务员医疗补助</t>
  </si>
  <si>
    <t>住房保障支出</t>
  </si>
  <si>
    <t>住房改革支出</t>
  </si>
  <si>
    <t>2210201</t>
  </si>
  <si>
    <t xml:space="preserve">    住房公积金</t>
  </si>
  <si>
    <t>2210203</t>
  </si>
  <si>
    <t xml:space="preserve">    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</si>
  <si>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</si>
  <si>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</si>
  <si>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</si>
  <si>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</si>
  <si>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</si>
  <si>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</si>
  <si>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</si>
  <si>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</si>
  <si>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</si>
  <si>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</si>
  <si>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>教育事务管理</t>
  </si>
  <si>
    <t>3.00</t>
  </si>
  <si>
    <t>其他教育事务管理支出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</si>
  <si>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</si>
  <si>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</si>
  <si>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</si>
  <si>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</si>
  <si>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</si>
  <si>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</si>
  <si>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</si>
  <si>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</si>
  <si>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</si>
  <si>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</si>
  <si>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</si>
  <si>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</si>
  <si>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</si>
  <si>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</si>
  <si>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</si>
  <si>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</si>
  <si>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</si>
  <si>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</si>
  <si>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</si>
  <si>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</si>
  <si>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</si>
  <si>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</si>
  <si>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</si>
  <si>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</si>
  <si>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</si>
  <si>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</si>
  <si>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</si>
  <si>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</si>
  <si>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</si>
  <si>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</si>
  <si>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</si>
  <si>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</si>
  <si>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</si>
  <si>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</si>
  <si>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</si>
  <si>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</si>
  <si>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</si>
  <si>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</si>
  <si>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</si>
  <si>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</si>
  <si>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</si>
  <si>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</si>
  <si>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</si>
  <si>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</si>
  <si>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</si>
  <si>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</si>
  <si>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</si>
  <si>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</si>
  <si>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</si>
  <si>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</si>
  <si>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</si>
  <si>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</si>
  <si>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</si>
  <si>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</si>
  <si>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</si>
  <si>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</si>
  <si>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</si>
  <si>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</si>
  <si>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</si>
  <si>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</si>
  <si>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</si>
  <si>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</si>
  <si>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</si>
  <si>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</si>
  <si>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</si>
  <si>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</si>
  <si>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</si>
  <si>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</si>
  <si>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</si>
  <si>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</si>
  <si>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</si>
  <si>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</si>
  <si>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</si>
  <si>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1.20</t>
  </si>
  <si>
    <t>表六:</t>
  </si>
  <si>
    <t>政府性基金预算财政拨款支出表</t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</si>
  <si>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</si>
  <si>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</si>
  <si>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</si>
  <si>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</si>
  <si>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</si>
  <si>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</si>
  <si>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</si>
  <si>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</si>
  <si>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</si>
  <si>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</si>
  <si>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</si>
  <si>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</si>
  <si>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</si>
  <si>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</si>
  <si>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</si>
  <si>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</si>
  <si>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</si>
  <si>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</si>
  <si>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</si>
  <si>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</si>
  <si>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</si>
  <si>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</si>
  <si>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</si>
  <si>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</si>
  <si>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</si>
  <si>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</si>
  <si>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</si>
  <si>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</si>
  <si>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</si>
  <si>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</si>
  <si>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</si>
  <si>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</si>
  <si>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</si>
  <si>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</si>
  <si>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</si>
  <si>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</si>
  <si>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</si>
  <si>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</si>
  <si>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</si>
  <si>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</si>
  <si>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</si>
  <si>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</si>
  <si>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</si>
  <si>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</si>
  <si>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</si>
  <si>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</si>
  <si>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</si>
  <si>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</si>
  <si>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</si>
  <si>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</si>
  <si>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</si>
  <si>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</si>
  <si>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</si>
  <si>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</si>
  <si>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</si>
  <si>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</si>
  <si>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</si>
  <si>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</si>
  <si>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</si>
  <si>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</si>
  <si>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</si>
  <si>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</si>
  <si>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</si>
  <si>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</si>
  <si>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</si>
  <si>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</si>
  <si>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</si>
  <si>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</si>
  <si>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</si>
  <si>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</si>
  <si>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</si>
  <si>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</si>
  <si>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</si>
  <si>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</si>
  <si>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</si>
  <si>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</si>
  <si>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</si>
  <si>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</si>
  <si>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</si>
  <si>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</si>
  <si>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</si>
  <si>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</si>
  <si>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</si>
  <si>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</si>
  <si>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</si>
  <si>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（九）卫生健康支出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</si>
</sst>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b/>
      <sz val="12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7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4" fillId="0" borderId="11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7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62" fillId="0" borderId="0" xfId="0" applyFont="1" applyFill="1" applyAlignment="1">
      <alignment vertical="center"/>
    </xf>
    <xf numFmtId="0" fontId="6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1" sqref="E1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92"/>
      <c r="C1" s="92"/>
      <c r="D1" s="92"/>
      <c r="E1" s="92"/>
      <c r="F1" s="92"/>
      <c r="G1" s="92"/>
      <c r="H1" s="92"/>
      <c r="I1" s="92"/>
      <c r="J1" s="92"/>
    </row>
    <row r="2" spans="2:10" ht="164.25" customHeight="1">
      <c r="B2" s="93" t="s">
        <v>0</v>
      </c>
      <c r="C2" s="94"/>
      <c r="D2" s="94"/>
      <c r="E2" s="94"/>
      <c r="F2" s="94"/>
      <c r="G2" s="94"/>
      <c r="H2" s="94"/>
      <c r="I2" s="94"/>
      <c r="J2" s="9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2" sqref="E12"/>
    </sheetView>
  </sheetViews>
  <sheetFormatPr defaultColWidth="9.00390625" defaultRowHeight="14.25"/>
  <cols>
    <col min="2" max="2" width="39.62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235</v>
      </c>
    </row>
    <row r="2" spans="4:8" s="1" customFormat="1" ht="36.75" customHeight="1">
      <c r="D2" s="110" t="s">
        <v>236</v>
      </c>
      <c r="E2" s="110"/>
      <c r="F2" s="110"/>
      <c r="G2" s="110"/>
      <c r="H2" s="110"/>
    </row>
    <row r="3" ht="27" customHeight="1">
      <c r="I3" t="s">
        <v>3</v>
      </c>
    </row>
    <row r="5" spans="1:11" s="8" customFormat="1" ht="27" customHeight="1">
      <c r="A5" s="101" t="s">
        <v>43</v>
      </c>
      <c r="B5" s="101"/>
      <c r="C5" s="123" t="s">
        <v>199</v>
      </c>
      <c r="D5" s="123" t="s">
        <v>237</v>
      </c>
      <c r="E5" s="123" t="s">
        <v>238</v>
      </c>
      <c r="F5" s="123" t="s">
        <v>239</v>
      </c>
      <c r="G5" s="125" t="s">
        <v>240</v>
      </c>
      <c r="H5" s="125" t="s">
        <v>241</v>
      </c>
      <c r="I5" s="125" t="s">
        <v>242</v>
      </c>
      <c r="J5" s="125" t="s">
        <v>243</v>
      </c>
      <c r="K5" s="125" t="s">
        <v>244</v>
      </c>
    </row>
    <row r="6" spans="1:11" s="8" customFormat="1" ht="15.75" customHeight="1">
      <c r="A6" s="9" t="s">
        <v>48</v>
      </c>
      <c r="B6" s="9" t="s">
        <v>49</v>
      </c>
      <c r="C6" s="124"/>
      <c r="D6" s="124"/>
      <c r="E6" s="124"/>
      <c r="F6" s="124"/>
      <c r="G6" s="126"/>
      <c r="H6" s="126"/>
      <c r="I6" s="126"/>
      <c r="J6" s="126"/>
      <c r="K6" s="126"/>
    </row>
    <row r="7" spans="1:11" ht="15.75" customHeight="1">
      <c r="A7" s="10">
        <v>205</v>
      </c>
      <c r="B7" s="11" t="s">
        <v>54</v>
      </c>
      <c r="C7" s="12">
        <v>119.37</v>
      </c>
      <c r="D7" s="13" t="s">
        <v>14</v>
      </c>
      <c r="E7" s="12">
        <v>119.37</v>
      </c>
      <c r="F7" s="13" t="s">
        <v>14</v>
      </c>
      <c r="G7" s="13" t="s">
        <v>14</v>
      </c>
      <c r="H7" s="13" t="s">
        <v>14</v>
      </c>
      <c r="I7" s="13" t="s">
        <v>14</v>
      </c>
      <c r="J7" s="13" t="s">
        <v>14</v>
      </c>
      <c r="K7" s="13" t="s">
        <v>14</v>
      </c>
    </row>
    <row r="8" spans="1:11" ht="15.75" customHeight="1">
      <c r="A8" s="10">
        <v>20502</v>
      </c>
      <c r="B8" s="11" t="s">
        <v>56</v>
      </c>
      <c r="C8" s="14">
        <v>119.37</v>
      </c>
      <c r="D8" s="13" t="s">
        <v>14</v>
      </c>
      <c r="E8" s="14">
        <v>119.37</v>
      </c>
      <c r="F8" s="13" t="s">
        <v>14</v>
      </c>
      <c r="G8" s="13" t="s">
        <v>14</v>
      </c>
      <c r="H8" s="13" t="s">
        <v>14</v>
      </c>
      <c r="I8" s="13" t="s">
        <v>14</v>
      </c>
      <c r="J8" s="13" t="s">
        <v>14</v>
      </c>
      <c r="K8" s="13" t="s">
        <v>14</v>
      </c>
    </row>
    <row r="9" spans="1:11" ht="15.75" customHeight="1">
      <c r="A9" s="10" t="s">
        <v>57</v>
      </c>
      <c r="B9" s="11" t="s">
        <v>58</v>
      </c>
      <c r="C9" s="14">
        <v>119.37</v>
      </c>
      <c r="D9" s="13" t="s">
        <v>14</v>
      </c>
      <c r="E9" s="14">
        <v>119.37</v>
      </c>
      <c r="F9" s="13" t="s">
        <v>14</v>
      </c>
      <c r="G9" s="13" t="s">
        <v>14</v>
      </c>
      <c r="H9" s="13" t="s">
        <v>14</v>
      </c>
      <c r="I9" s="13" t="s">
        <v>14</v>
      </c>
      <c r="J9" s="13" t="s">
        <v>14</v>
      </c>
      <c r="K9" s="13" t="s">
        <v>14</v>
      </c>
    </row>
    <row r="10" spans="1:11" ht="15.75" customHeight="1">
      <c r="A10" s="10">
        <v>208</v>
      </c>
      <c r="B10" s="11" t="s">
        <v>59</v>
      </c>
      <c r="C10" s="14">
        <v>14.59</v>
      </c>
      <c r="D10" s="13" t="s">
        <v>14</v>
      </c>
      <c r="E10" s="14">
        <v>14.59</v>
      </c>
      <c r="F10" s="13" t="s">
        <v>14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14</v>
      </c>
    </row>
    <row r="11" spans="1:11" ht="15.75" customHeight="1">
      <c r="A11" s="10">
        <v>20805</v>
      </c>
      <c r="B11" s="11" t="s">
        <v>60</v>
      </c>
      <c r="C11" s="14">
        <v>14.59</v>
      </c>
      <c r="D11" s="13" t="s">
        <v>14</v>
      </c>
      <c r="E11" s="14">
        <v>14.59</v>
      </c>
      <c r="F11" s="13" t="s">
        <v>14</v>
      </c>
      <c r="G11" s="13" t="s">
        <v>14</v>
      </c>
      <c r="H11" s="13" t="s">
        <v>14</v>
      </c>
      <c r="I11" s="13" t="s">
        <v>14</v>
      </c>
      <c r="J11" s="13" t="s">
        <v>14</v>
      </c>
      <c r="K11" s="13" t="s">
        <v>14</v>
      </c>
    </row>
    <row r="12" spans="1:11" ht="15.75" customHeight="1">
      <c r="A12" s="10" t="s">
        <v>61</v>
      </c>
      <c r="B12" s="11" t="s">
        <v>62</v>
      </c>
      <c r="C12" s="14">
        <v>5.47</v>
      </c>
      <c r="D12" s="13" t="s">
        <v>14</v>
      </c>
      <c r="E12" s="14">
        <v>5.47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</row>
    <row r="13" spans="1:11" ht="15.75" customHeight="1">
      <c r="A13" s="10" t="s">
        <v>63</v>
      </c>
      <c r="B13" s="11" t="s">
        <v>64</v>
      </c>
      <c r="C13" s="14">
        <v>2.19</v>
      </c>
      <c r="D13" s="13" t="s">
        <v>14</v>
      </c>
      <c r="E13" s="14">
        <v>2.19</v>
      </c>
      <c r="F13" s="13" t="s">
        <v>14</v>
      </c>
      <c r="G13" s="13" t="s">
        <v>14</v>
      </c>
      <c r="H13" s="13" t="s">
        <v>14</v>
      </c>
      <c r="I13" s="13" t="s">
        <v>14</v>
      </c>
      <c r="J13" s="13" t="s">
        <v>14</v>
      </c>
      <c r="K13" s="13" t="s">
        <v>14</v>
      </c>
    </row>
    <row r="14" spans="1:11" ht="15.75" customHeight="1">
      <c r="A14" s="10" t="s">
        <v>65</v>
      </c>
      <c r="B14" s="11" t="s">
        <v>66</v>
      </c>
      <c r="C14" s="14">
        <v>6.93</v>
      </c>
      <c r="D14" s="13" t="s">
        <v>14</v>
      </c>
      <c r="E14" s="14">
        <v>6.93</v>
      </c>
      <c r="F14" s="13" t="s">
        <v>14</v>
      </c>
      <c r="G14" s="13" t="s">
        <v>14</v>
      </c>
      <c r="H14" s="13" t="s">
        <v>14</v>
      </c>
      <c r="I14" s="13" t="s">
        <v>14</v>
      </c>
      <c r="J14" s="13" t="s">
        <v>14</v>
      </c>
      <c r="K14" s="13" t="s">
        <v>14</v>
      </c>
    </row>
    <row r="15" spans="1:11" ht="15.75" customHeight="1">
      <c r="A15" s="10">
        <v>210</v>
      </c>
      <c r="B15" s="11" t="s">
        <v>67</v>
      </c>
      <c r="C15" s="14">
        <v>6.61</v>
      </c>
      <c r="D15" s="13" t="s">
        <v>14</v>
      </c>
      <c r="E15" s="14">
        <v>6.61</v>
      </c>
      <c r="F15" s="13" t="s">
        <v>14</v>
      </c>
      <c r="G15" s="13" t="s">
        <v>14</v>
      </c>
      <c r="H15" s="13" t="s">
        <v>14</v>
      </c>
      <c r="I15" s="13" t="s">
        <v>14</v>
      </c>
      <c r="J15" s="13" t="s">
        <v>14</v>
      </c>
      <c r="K15" s="13" t="s">
        <v>14</v>
      </c>
    </row>
    <row r="16" spans="1:11" ht="15.75" customHeight="1">
      <c r="A16" s="10">
        <v>21011</v>
      </c>
      <c r="B16" s="11" t="s">
        <v>68</v>
      </c>
      <c r="C16" s="14">
        <v>6.61</v>
      </c>
      <c r="D16" s="13" t="s">
        <v>14</v>
      </c>
      <c r="E16" s="14">
        <v>6.61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</row>
    <row r="17" spans="1:11" ht="15.75" customHeight="1">
      <c r="A17" s="10" t="s">
        <v>69</v>
      </c>
      <c r="B17" s="11" t="s">
        <v>70</v>
      </c>
      <c r="C17" s="14">
        <v>2.19</v>
      </c>
      <c r="D17" s="13" t="s">
        <v>14</v>
      </c>
      <c r="E17" s="14">
        <v>2.19</v>
      </c>
      <c r="F17" s="13" t="s">
        <v>14</v>
      </c>
      <c r="G17" s="13" t="s">
        <v>14</v>
      </c>
      <c r="H17" s="13" t="s">
        <v>14</v>
      </c>
      <c r="I17" s="13" t="s">
        <v>14</v>
      </c>
      <c r="J17" s="13" t="s">
        <v>14</v>
      </c>
      <c r="K17" s="13" t="s">
        <v>14</v>
      </c>
    </row>
    <row r="18" spans="1:11" ht="15.75" customHeight="1">
      <c r="A18" s="10" t="s">
        <v>71</v>
      </c>
      <c r="B18" s="11" t="s">
        <v>72</v>
      </c>
      <c r="C18" s="14">
        <v>4.42</v>
      </c>
      <c r="D18" s="13" t="s">
        <v>14</v>
      </c>
      <c r="E18" s="14">
        <v>4.42</v>
      </c>
      <c r="F18" s="13" t="s">
        <v>14</v>
      </c>
      <c r="G18" s="13" t="s">
        <v>14</v>
      </c>
      <c r="H18" s="13" t="s">
        <v>14</v>
      </c>
      <c r="I18" s="13" t="s">
        <v>14</v>
      </c>
      <c r="J18" s="13" t="s">
        <v>14</v>
      </c>
      <c r="K18" s="13" t="s">
        <v>14</v>
      </c>
    </row>
    <row r="19" spans="1:11" ht="15.75" customHeight="1">
      <c r="A19" s="10">
        <v>221</v>
      </c>
      <c r="B19" s="11" t="s">
        <v>73</v>
      </c>
      <c r="C19" s="14">
        <v>10.16</v>
      </c>
      <c r="D19" s="13" t="s">
        <v>14</v>
      </c>
      <c r="E19" s="14">
        <v>10.16</v>
      </c>
      <c r="F19" s="13" t="s">
        <v>14</v>
      </c>
      <c r="G19" s="13" t="s">
        <v>14</v>
      </c>
      <c r="H19" s="13" t="s">
        <v>14</v>
      </c>
      <c r="I19" s="13" t="s">
        <v>14</v>
      </c>
      <c r="J19" s="13" t="s">
        <v>14</v>
      </c>
      <c r="K19" s="13" t="s">
        <v>14</v>
      </c>
    </row>
    <row r="20" spans="1:11" ht="15.75" customHeight="1">
      <c r="A20" s="10">
        <v>22102</v>
      </c>
      <c r="B20" s="11" t="s">
        <v>74</v>
      </c>
      <c r="C20" s="14">
        <v>10.16</v>
      </c>
      <c r="D20" s="13" t="s">
        <v>14</v>
      </c>
      <c r="E20" s="14">
        <v>10.16</v>
      </c>
      <c r="F20" s="13" t="s">
        <v>14</v>
      </c>
      <c r="G20" s="13" t="s">
        <v>14</v>
      </c>
      <c r="H20" s="13" t="s">
        <v>14</v>
      </c>
      <c r="I20" s="13" t="s">
        <v>14</v>
      </c>
      <c r="J20" s="13" t="s">
        <v>14</v>
      </c>
      <c r="K20" s="13" t="s">
        <v>14</v>
      </c>
    </row>
    <row r="21" spans="1:11" ht="15.75" customHeight="1">
      <c r="A21" s="10" t="s">
        <v>75</v>
      </c>
      <c r="B21" s="11" t="s">
        <v>76</v>
      </c>
      <c r="C21" s="14">
        <v>3.75</v>
      </c>
      <c r="D21" s="13" t="s">
        <v>14</v>
      </c>
      <c r="E21" s="14">
        <v>3.75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</row>
    <row r="22" spans="1:11" ht="15.75" customHeight="1">
      <c r="A22" s="15" t="s">
        <v>77</v>
      </c>
      <c r="B22" s="11" t="s">
        <v>78</v>
      </c>
      <c r="C22" s="14">
        <v>6.41</v>
      </c>
      <c r="D22" s="13" t="s">
        <v>14</v>
      </c>
      <c r="E22" s="14">
        <v>6.41</v>
      </c>
      <c r="F22" s="13" t="s">
        <v>14</v>
      </c>
      <c r="G22" s="13" t="s">
        <v>14</v>
      </c>
      <c r="H22" s="13" t="s">
        <v>14</v>
      </c>
      <c r="I22" s="13" t="s">
        <v>14</v>
      </c>
      <c r="J22" s="13" t="s">
        <v>14</v>
      </c>
      <c r="K22" s="13" t="s">
        <v>14</v>
      </c>
    </row>
  </sheetData>
  <sheetProtection/>
  <mergeCells count="11"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showZeros="0" zoomScalePageLayoutView="0" workbookViewId="0" topLeftCell="A1">
      <selection activeCell="U16" sqref="U16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245</v>
      </c>
    </row>
    <row r="2" spans="1:27" s="1" customFormat="1" ht="32.25" customHeight="1">
      <c r="A2" s="127" t="s">
        <v>246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28" t="s">
        <v>3</v>
      </c>
      <c r="X3" s="128"/>
      <c r="Y3" s="128"/>
      <c r="Z3" s="128"/>
    </row>
    <row r="4" spans="1:27" s="3" customFormat="1" ht="45.75" customHeight="1">
      <c r="A4" s="129" t="s">
        <v>247</v>
      </c>
      <c r="B4" s="129"/>
      <c r="C4" s="130" t="s">
        <v>98</v>
      </c>
      <c r="D4" s="130" t="s">
        <v>248</v>
      </c>
      <c r="E4" s="130"/>
      <c r="F4" s="130"/>
      <c r="G4" s="130"/>
      <c r="H4" s="130"/>
      <c r="I4" s="130"/>
      <c r="J4" s="130"/>
      <c r="K4" s="130"/>
      <c r="L4" s="130" t="s">
        <v>249</v>
      </c>
      <c r="M4" s="130"/>
      <c r="N4" s="130"/>
      <c r="O4" s="130"/>
      <c r="P4" s="130"/>
      <c r="Q4" s="130"/>
      <c r="R4" s="130"/>
      <c r="S4" s="130"/>
      <c r="T4" s="130" t="s">
        <v>250</v>
      </c>
      <c r="U4" s="130"/>
      <c r="V4" s="130"/>
      <c r="W4" s="130"/>
      <c r="X4" s="130"/>
      <c r="Y4" s="130"/>
      <c r="Z4" s="130"/>
      <c r="AA4" s="130"/>
    </row>
    <row r="5" spans="1:27" s="3" customFormat="1" ht="29.25" customHeight="1">
      <c r="A5" s="129" t="s">
        <v>48</v>
      </c>
      <c r="B5" s="129" t="s">
        <v>49</v>
      </c>
      <c r="C5" s="130"/>
      <c r="D5" s="130" t="s">
        <v>84</v>
      </c>
      <c r="E5" s="129" t="s">
        <v>251</v>
      </c>
      <c r="F5" s="129"/>
      <c r="G5" s="129"/>
      <c r="H5" s="129" t="s">
        <v>11</v>
      </c>
      <c r="I5" s="129"/>
      <c r="J5" s="129"/>
      <c r="K5" s="129" t="s">
        <v>252</v>
      </c>
      <c r="L5" s="130" t="s">
        <v>84</v>
      </c>
      <c r="M5" s="129" t="s">
        <v>251</v>
      </c>
      <c r="N5" s="129"/>
      <c r="O5" s="129"/>
      <c r="P5" s="129" t="s">
        <v>11</v>
      </c>
      <c r="Q5" s="129"/>
      <c r="R5" s="129"/>
      <c r="S5" s="129" t="s">
        <v>252</v>
      </c>
      <c r="T5" s="130" t="s">
        <v>84</v>
      </c>
      <c r="U5" s="129" t="s">
        <v>251</v>
      </c>
      <c r="V5" s="129"/>
      <c r="W5" s="129"/>
      <c r="X5" s="129" t="s">
        <v>11</v>
      </c>
      <c r="Y5" s="129"/>
      <c r="Z5" s="129"/>
      <c r="AA5" s="129" t="s">
        <v>252</v>
      </c>
    </row>
    <row r="6" spans="1:27" s="3" customFormat="1" ht="24" customHeight="1">
      <c r="A6" s="129"/>
      <c r="B6" s="129"/>
      <c r="C6" s="130"/>
      <c r="D6" s="130"/>
      <c r="E6" s="6" t="s">
        <v>9</v>
      </c>
      <c r="F6" s="6" t="s">
        <v>85</v>
      </c>
      <c r="G6" s="6" t="s">
        <v>86</v>
      </c>
      <c r="H6" s="6" t="s">
        <v>9</v>
      </c>
      <c r="I6" s="6" t="s">
        <v>85</v>
      </c>
      <c r="J6" s="6" t="s">
        <v>86</v>
      </c>
      <c r="K6" s="129"/>
      <c r="L6" s="130"/>
      <c r="M6" s="6" t="s">
        <v>9</v>
      </c>
      <c r="N6" s="6" t="s">
        <v>85</v>
      </c>
      <c r="O6" s="6" t="s">
        <v>86</v>
      </c>
      <c r="P6" s="6" t="s">
        <v>9</v>
      </c>
      <c r="Q6" s="6" t="s">
        <v>85</v>
      </c>
      <c r="R6" s="6" t="s">
        <v>86</v>
      </c>
      <c r="S6" s="129"/>
      <c r="T6" s="130"/>
      <c r="U6" s="6" t="s">
        <v>9</v>
      </c>
      <c r="V6" s="6" t="s">
        <v>85</v>
      </c>
      <c r="W6" s="6" t="s">
        <v>86</v>
      </c>
      <c r="X6" s="6" t="s">
        <v>9</v>
      </c>
      <c r="Y6" s="6" t="s">
        <v>85</v>
      </c>
      <c r="Z6" s="6" t="s">
        <v>86</v>
      </c>
      <c r="AA6" s="129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 aca="true" t="shared" si="0" ref="C8:C16">D8+L8+T8</f>
        <v>0</v>
      </c>
      <c r="D8" s="7">
        <f aca="true" t="shared" si="1" ref="D8:D16">E8+H8+K8</f>
        <v>0</v>
      </c>
      <c r="E8" s="7">
        <f aca="true" t="shared" si="2" ref="E8:E16">F8+G8</f>
        <v>0</v>
      </c>
      <c r="F8" s="7"/>
      <c r="G8" s="7"/>
      <c r="H8" s="7">
        <f aca="true" t="shared" si="3" ref="H8:H16">I8+J8</f>
        <v>0</v>
      </c>
      <c r="I8" s="7"/>
      <c r="J8" s="7"/>
      <c r="K8" s="7"/>
      <c r="L8" s="7">
        <f aca="true" t="shared" si="4" ref="L8:L16">M8+P8+S8</f>
        <v>0</v>
      </c>
      <c r="M8" s="7">
        <f aca="true" t="shared" si="5" ref="M8:M16">N8+O8</f>
        <v>0</v>
      </c>
      <c r="N8" s="7"/>
      <c r="O8" s="7"/>
      <c r="P8" s="7">
        <f aca="true" t="shared" si="6" ref="P8:P16">Q8+R8</f>
        <v>0</v>
      </c>
      <c r="Q8" s="7"/>
      <c r="R8" s="7"/>
      <c r="S8" s="7"/>
      <c r="T8" s="7">
        <f aca="true" t="shared" si="7" ref="T8:T16">U8+X8+AA8</f>
        <v>0</v>
      </c>
      <c r="U8" s="7">
        <f aca="true" t="shared" si="8" ref="U8:U16">V8+W8</f>
        <v>0</v>
      </c>
      <c r="V8" s="7"/>
      <c r="W8" s="7"/>
      <c r="X8" s="7">
        <f aca="true" t="shared" si="9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0"/>
        <v>0</v>
      </c>
      <c r="D9" s="7">
        <f t="shared" si="1"/>
        <v>0</v>
      </c>
      <c r="E9" s="7">
        <f t="shared" si="2"/>
        <v>0</v>
      </c>
      <c r="F9" s="7"/>
      <c r="G9" s="7"/>
      <c r="H9" s="7">
        <f t="shared" si="3"/>
        <v>0</v>
      </c>
      <c r="I9" s="7"/>
      <c r="J9" s="7"/>
      <c r="K9" s="7"/>
      <c r="L9" s="7">
        <f t="shared" si="4"/>
        <v>0</v>
      </c>
      <c r="M9" s="7">
        <f t="shared" si="5"/>
        <v>0</v>
      </c>
      <c r="N9" s="7"/>
      <c r="O9" s="7"/>
      <c r="P9" s="7">
        <f t="shared" si="6"/>
        <v>0</v>
      </c>
      <c r="Q9" s="7"/>
      <c r="R9" s="7"/>
      <c r="S9" s="7"/>
      <c r="T9" s="7">
        <f t="shared" si="7"/>
        <v>0</v>
      </c>
      <c r="U9" s="7">
        <f t="shared" si="8"/>
        <v>0</v>
      </c>
      <c r="V9" s="7"/>
      <c r="W9" s="7"/>
      <c r="X9" s="7">
        <f t="shared" si="9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0"/>
        <v>0</v>
      </c>
      <c r="D10" s="7">
        <f t="shared" si="1"/>
        <v>0</v>
      </c>
      <c r="E10" s="7">
        <f t="shared" si="2"/>
        <v>0</v>
      </c>
      <c r="F10" s="7"/>
      <c r="G10" s="7"/>
      <c r="H10" s="7">
        <f t="shared" si="3"/>
        <v>0</v>
      </c>
      <c r="I10" s="7"/>
      <c r="J10" s="7"/>
      <c r="K10" s="7"/>
      <c r="L10" s="7">
        <f t="shared" si="4"/>
        <v>0</v>
      </c>
      <c r="M10" s="7">
        <f t="shared" si="5"/>
        <v>0</v>
      </c>
      <c r="N10" s="7"/>
      <c r="O10" s="7"/>
      <c r="P10" s="7">
        <f t="shared" si="6"/>
        <v>0</v>
      </c>
      <c r="Q10" s="7"/>
      <c r="R10" s="7"/>
      <c r="S10" s="7"/>
      <c r="T10" s="7">
        <f t="shared" si="7"/>
        <v>0</v>
      </c>
      <c r="U10" s="7">
        <f t="shared" si="8"/>
        <v>0</v>
      </c>
      <c r="V10" s="7"/>
      <c r="W10" s="7"/>
      <c r="X10" s="7">
        <f t="shared" si="9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0"/>
        <v>0</v>
      </c>
      <c r="D11" s="7">
        <f t="shared" si="1"/>
        <v>0</v>
      </c>
      <c r="E11" s="7">
        <f t="shared" si="2"/>
        <v>0</v>
      </c>
      <c r="F11" s="7"/>
      <c r="G11" s="7"/>
      <c r="H11" s="7">
        <f t="shared" si="3"/>
        <v>0</v>
      </c>
      <c r="I11" s="7"/>
      <c r="J11" s="7"/>
      <c r="K11" s="7"/>
      <c r="L11" s="7">
        <f t="shared" si="4"/>
        <v>0</v>
      </c>
      <c r="M11" s="7">
        <f t="shared" si="5"/>
        <v>0</v>
      </c>
      <c r="N11" s="7"/>
      <c r="O11" s="7"/>
      <c r="P11" s="7">
        <f t="shared" si="6"/>
        <v>0</v>
      </c>
      <c r="Q11" s="7"/>
      <c r="R11" s="7"/>
      <c r="S11" s="7"/>
      <c r="T11" s="7">
        <f t="shared" si="7"/>
        <v>0</v>
      </c>
      <c r="U11" s="7">
        <f t="shared" si="8"/>
        <v>0</v>
      </c>
      <c r="V11" s="7"/>
      <c r="W11" s="7"/>
      <c r="X11" s="7">
        <f t="shared" si="9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0"/>
        <v>0</v>
      </c>
      <c r="D12" s="7">
        <f t="shared" si="1"/>
        <v>0</v>
      </c>
      <c r="E12" s="7">
        <f t="shared" si="2"/>
        <v>0</v>
      </c>
      <c r="F12" s="7"/>
      <c r="G12" s="7"/>
      <c r="H12" s="7">
        <f t="shared" si="3"/>
        <v>0</v>
      </c>
      <c r="I12" s="7"/>
      <c r="J12" s="7"/>
      <c r="K12" s="7"/>
      <c r="L12" s="7">
        <f t="shared" si="4"/>
        <v>0</v>
      </c>
      <c r="M12" s="7">
        <f t="shared" si="5"/>
        <v>0</v>
      </c>
      <c r="N12" s="7"/>
      <c r="O12" s="7"/>
      <c r="P12" s="7">
        <f t="shared" si="6"/>
        <v>0</v>
      </c>
      <c r="Q12" s="7"/>
      <c r="R12" s="7"/>
      <c r="S12" s="7"/>
      <c r="T12" s="7">
        <f t="shared" si="7"/>
        <v>0</v>
      </c>
      <c r="U12" s="7">
        <f t="shared" si="8"/>
        <v>0</v>
      </c>
      <c r="V12" s="7"/>
      <c r="W12" s="7"/>
      <c r="X12" s="7">
        <f t="shared" si="9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0"/>
        <v>0</v>
      </c>
      <c r="D13" s="7">
        <f t="shared" si="1"/>
        <v>0</v>
      </c>
      <c r="E13" s="7">
        <f t="shared" si="2"/>
        <v>0</v>
      </c>
      <c r="F13" s="7"/>
      <c r="G13" s="7"/>
      <c r="H13" s="7">
        <f t="shared" si="3"/>
        <v>0</v>
      </c>
      <c r="I13" s="7"/>
      <c r="J13" s="7"/>
      <c r="K13" s="7"/>
      <c r="L13" s="7">
        <f t="shared" si="4"/>
        <v>0</v>
      </c>
      <c r="M13" s="7">
        <f t="shared" si="5"/>
        <v>0</v>
      </c>
      <c r="N13" s="7"/>
      <c r="O13" s="7"/>
      <c r="P13" s="7">
        <f t="shared" si="6"/>
        <v>0</v>
      </c>
      <c r="Q13" s="7"/>
      <c r="R13" s="7"/>
      <c r="S13" s="7"/>
      <c r="T13" s="7">
        <f t="shared" si="7"/>
        <v>0</v>
      </c>
      <c r="U13" s="7">
        <f t="shared" si="8"/>
        <v>0</v>
      </c>
      <c r="V13" s="7"/>
      <c r="W13" s="7"/>
      <c r="X13" s="7">
        <f t="shared" si="9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0"/>
        <v>0</v>
      </c>
      <c r="D14" s="7">
        <f t="shared" si="1"/>
        <v>0</v>
      </c>
      <c r="E14" s="7">
        <f t="shared" si="2"/>
        <v>0</v>
      </c>
      <c r="F14" s="7"/>
      <c r="G14" s="7"/>
      <c r="H14" s="7">
        <f t="shared" si="3"/>
        <v>0</v>
      </c>
      <c r="I14" s="7"/>
      <c r="J14" s="7"/>
      <c r="K14" s="7"/>
      <c r="L14" s="7">
        <f t="shared" si="4"/>
        <v>0</v>
      </c>
      <c r="M14" s="7">
        <f t="shared" si="5"/>
        <v>0</v>
      </c>
      <c r="N14" s="7"/>
      <c r="O14" s="7"/>
      <c r="P14" s="7">
        <f t="shared" si="6"/>
        <v>0</v>
      </c>
      <c r="Q14" s="7"/>
      <c r="R14" s="7"/>
      <c r="S14" s="7"/>
      <c r="T14" s="7">
        <f t="shared" si="7"/>
        <v>0</v>
      </c>
      <c r="U14" s="7">
        <f t="shared" si="8"/>
        <v>0</v>
      </c>
      <c r="V14" s="7"/>
      <c r="W14" s="7"/>
      <c r="X14" s="7">
        <f t="shared" si="9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0"/>
        <v>0</v>
      </c>
      <c r="D15" s="7">
        <f t="shared" si="1"/>
        <v>0</v>
      </c>
      <c r="E15" s="7">
        <f t="shared" si="2"/>
        <v>0</v>
      </c>
      <c r="F15" s="7"/>
      <c r="G15" s="7"/>
      <c r="H15" s="7">
        <f t="shared" si="3"/>
        <v>0</v>
      </c>
      <c r="I15" s="7"/>
      <c r="J15" s="7"/>
      <c r="K15" s="7"/>
      <c r="L15" s="7">
        <f t="shared" si="4"/>
        <v>0</v>
      </c>
      <c r="M15" s="7">
        <f t="shared" si="5"/>
        <v>0</v>
      </c>
      <c r="N15" s="7"/>
      <c r="O15" s="7"/>
      <c r="P15" s="7">
        <f t="shared" si="6"/>
        <v>0</v>
      </c>
      <c r="Q15" s="7"/>
      <c r="R15" s="7"/>
      <c r="S15" s="7"/>
      <c r="T15" s="7">
        <f t="shared" si="7"/>
        <v>0</v>
      </c>
      <c r="U15" s="7">
        <f t="shared" si="8"/>
        <v>0</v>
      </c>
      <c r="V15" s="7"/>
      <c r="W15" s="7"/>
      <c r="X15" s="7">
        <f t="shared" si="9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0"/>
        <v>0</v>
      </c>
      <c r="D16" s="7">
        <f t="shared" si="1"/>
        <v>0</v>
      </c>
      <c r="E16" s="7">
        <f t="shared" si="2"/>
        <v>0</v>
      </c>
      <c r="F16" s="7"/>
      <c r="G16" s="7"/>
      <c r="H16" s="7">
        <f t="shared" si="3"/>
        <v>0</v>
      </c>
      <c r="I16" s="7"/>
      <c r="J16" s="7"/>
      <c r="K16" s="7"/>
      <c r="L16" s="7">
        <f t="shared" si="4"/>
        <v>0</v>
      </c>
      <c r="M16" s="7">
        <f t="shared" si="5"/>
        <v>0</v>
      </c>
      <c r="N16" s="7"/>
      <c r="O16" s="7"/>
      <c r="P16" s="7">
        <f t="shared" si="6"/>
        <v>0</v>
      </c>
      <c r="Q16" s="7"/>
      <c r="R16" s="7"/>
      <c r="S16" s="7"/>
      <c r="T16" s="7">
        <f t="shared" si="7"/>
        <v>0</v>
      </c>
      <c r="U16" s="7">
        <f t="shared" si="8"/>
        <v>0</v>
      </c>
      <c r="V16" s="7"/>
      <c r="W16" s="7"/>
      <c r="X16" s="7">
        <f t="shared" si="9"/>
        <v>0</v>
      </c>
      <c r="Y16" s="7"/>
      <c r="Z16" s="7"/>
      <c r="AA16" s="7"/>
    </row>
    <row r="17" ht="14.25">
      <c r="A17" t="s">
        <v>170</v>
      </c>
    </row>
  </sheetData>
  <sheetProtection/>
  <mergeCells count="21">
    <mergeCell ref="AA5:AA6"/>
    <mergeCell ref="A5:A6"/>
    <mergeCell ref="B5:B6"/>
    <mergeCell ref="C4:C6"/>
    <mergeCell ref="D5:D6"/>
    <mergeCell ref="K5:K6"/>
    <mergeCell ref="L5:L6"/>
    <mergeCell ref="E5:G5"/>
    <mergeCell ref="H5:J5"/>
    <mergeCell ref="M5:O5"/>
    <mergeCell ref="P5:R5"/>
    <mergeCell ref="U5:W5"/>
    <mergeCell ref="X5:Z5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Zeros="0" tabSelected="1" zoomScalePageLayoutView="0" workbookViewId="0" topLeftCell="A13">
      <selection activeCell="C16" sqref="C16"/>
    </sheetView>
  </sheetViews>
  <sheetFormatPr defaultColWidth="9.00390625" defaultRowHeight="14.25"/>
  <cols>
    <col min="1" max="1" width="33.75390625" style="4" customWidth="1"/>
    <col min="2" max="2" width="14.625" style="67" customWidth="1"/>
    <col min="3" max="3" width="28.50390625" style="4" customWidth="1"/>
    <col min="4" max="4" width="10.75390625" style="67" customWidth="1"/>
    <col min="5" max="5" width="13.375" style="67" customWidth="1"/>
    <col min="6" max="6" width="18.875" style="67" customWidth="1"/>
    <col min="7" max="16384" width="9.00390625" style="4" customWidth="1"/>
  </cols>
  <sheetData>
    <row r="1" ht="21" customHeight="1">
      <c r="A1" s="4" t="s">
        <v>1</v>
      </c>
    </row>
    <row r="2" spans="1:6" s="16" customFormat="1" ht="28.5" customHeight="1">
      <c r="A2" s="96" t="s">
        <v>2</v>
      </c>
      <c r="B2" s="96"/>
      <c r="C2" s="96"/>
      <c r="D2" s="96"/>
      <c r="E2" s="96"/>
      <c r="F2" s="96"/>
    </row>
    <row r="3" spans="2:6" s="17" customFormat="1" ht="17.25" customHeight="1">
      <c r="B3" s="75"/>
      <c r="C3" s="76"/>
      <c r="D3" s="75"/>
      <c r="E3" s="75"/>
      <c r="F3" s="75" t="s">
        <v>3</v>
      </c>
    </row>
    <row r="4" spans="1:6" ht="17.25" customHeight="1">
      <c r="A4" s="97" t="s">
        <v>4</v>
      </c>
      <c r="B4" s="97"/>
      <c r="C4" s="97" t="s">
        <v>5</v>
      </c>
      <c r="D4" s="97"/>
      <c r="E4" s="97"/>
      <c r="F4" s="97"/>
    </row>
    <row r="5" spans="1:6" s="17" customFormat="1" ht="24.75" customHeight="1">
      <c r="A5" s="98" t="s">
        <v>6</v>
      </c>
      <c r="B5" s="99" t="s">
        <v>7</v>
      </c>
      <c r="C5" s="98" t="s">
        <v>8</v>
      </c>
      <c r="D5" s="98" t="s">
        <v>7</v>
      </c>
      <c r="E5" s="98"/>
      <c r="F5" s="98"/>
    </row>
    <row r="6" spans="1:6" s="17" customFormat="1" ht="27.75" customHeight="1">
      <c r="A6" s="98"/>
      <c r="B6" s="100"/>
      <c r="C6" s="98"/>
      <c r="D6" s="77" t="s">
        <v>9</v>
      </c>
      <c r="E6" s="77" t="s">
        <v>10</v>
      </c>
      <c r="F6" s="77" t="s">
        <v>11</v>
      </c>
    </row>
    <row r="7" spans="1:6" s="17" customFormat="1" ht="24.75" customHeight="1">
      <c r="A7" s="78" t="s">
        <v>12</v>
      </c>
      <c r="B7" s="79">
        <f>B8+B9</f>
        <v>100.73</v>
      </c>
      <c r="C7" s="78" t="s">
        <v>13</v>
      </c>
      <c r="D7" s="79">
        <f>SUM(D8:D28)</f>
        <v>100.72999999999999</v>
      </c>
      <c r="E7" s="79">
        <f>SUM(E8:E28)</f>
        <v>100.72999999999999</v>
      </c>
      <c r="F7" s="80" t="s">
        <v>14</v>
      </c>
    </row>
    <row r="8" spans="1:6" s="17" customFormat="1" ht="24.75" customHeight="1">
      <c r="A8" s="81" t="s">
        <v>15</v>
      </c>
      <c r="B8" s="77">
        <v>100.73</v>
      </c>
      <c r="C8" s="81" t="s">
        <v>16</v>
      </c>
      <c r="D8" s="13" t="s">
        <v>14</v>
      </c>
      <c r="E8" s="13" t="s">
        <v>14</v>
      </c>
      <c r="F8" s="13" t="s">
        <v>14</v>
      </c>
    </row>
    <row r="9" spans="1:6" s="17" customFormat="1" ht="24.75" customHeight="1">
      <c r="A9" s="81" t="s">
        <v>17</v>
      </c>
      <c r="B9" s="13" t="s">
        <v>14</v>
      </c>
      <c r="C9" s="81" t="s">
        <v>18</v>
      </c>
      <c r="D9" s="13" t="s">
        <v>14</v>
      </c>
      <c r="E9" s="13" t="s">
        <v>14</v>
      </c>
      <c r="F9" s="13" t="s">
        <v>14</v>
      </c>
    </row>
    <row r="10" spans="1:8" s="17" customFormat="1" ht="24.75" customHeight="1">
      <c r="A10" s="81"/>
      <c r="B10" s="82"/>
      <c r="C10" s="81" t="s">
        <v>19</v>
      </c>
      <c r="D10" s="13" t="s">
        <v>14</v>
      </c>
      <c r="E10" s="13" t="s">
        <v>14</v>
      </c>
      <c r="F10" s="13" t="s">
        <v>14</v>
      </c>
      <c r="H10" s="83"/>
    </row>
    <row r="11" spans="1:6" s="17" customFormat="1" ht="24.75" customHeight="1">
      <c r="A11" s="81"/>
      <c r="B11" s="82"/>
      <c r="C11" s="81" t="s">
        <v>20</v>
      </c>
      <c r="D11" s="13" t="s">
        <v>14</v>
      </c>
      <c r="E11" s="13" t="s">
        <v>14</v>
      </c>
      <c r="F11" s="13" t="s">
        <v>14</v>
      </c>
    </row>
    <row r="12" spans="1:6" s="17" customFormat="1" ht="24.75" customHeight="1">
      <c r="A12" s="81"/>
      <c r="B12" s="82"/>
      <c r="C12" s="81" t="s">
        <v>21</v>
      </c>
      <c r="D12" s="77">
        <v>69.38</v>
      </c>
      <c r="E12" s="77">
        <v>69.38</v>
      </c>
      <c r="F12" s="13" t="s">
        <v>14</v>
      </c>
    </row>
    <row r="13" spans="1:6" s="17" customFormat="1" ht="24.75" customHeight="1">
      <c r="A13" s="81"/>
      <c r="B13" s="82"/>
      <c r="C13" s="81" t="s">
        <v>22</v>
      </c>
      <c r="D13" s="13" t="s">
        <v>14</v>
      </c>
      <c r="E13" s="13" t="s">
        <v>14</v>
      </c>
      <c r="F13" s="13" t="s">
        <v>14</v>
      </c>
    </row>
    <row r="14" spans="1:6" s="17" customFormat="1" ht="24.75" customHeight="1">
      <c r="A14" s="81"/>
      <c r="B14" s="82"/>
      <c r="C14" s="81" t="s">
        <v>23</v>
      </c>
      <c r="D14" s="13" t="s">
        <v>14</v>
      </c>
      <c r="E14" s="13" t="s">
        <v>14</v>
      </c>
      <c r="F14" s="13" t="s">
        <v>14</v>
      </c>
    </row>
    <row r="15" spans="1:6" s="17" customFormat="1" ht="24.75" customHeight="1">
      <c r="A15" s="81"/>
      <c r="B15" s="82"/>
      <c r="C15" s="81" t="s">
        <v>24</v>
      </c>
      <c r="D15" s="77">
        <v>14.58</v>
      </c>
      <c r="E15" s="77">
        <v>14.58</v>
      </c>
      <c r="F15" s="13" t="s">
        <v>14</v>
      </c>
    </row>
    <row r="16" spans="1:6" s="17" customFormat="1" ht="24.75" customHeight="1">
      <c r="A16" s="81"/>
      <c r="B16" s="82"/>
      <c r="C16" s="81" t="s">
        <v>253</v>
      </c>
      <c r="D16" s="77">
        <v>6.61</v>
      </c>
      <c r="E16" s="77">
        <v>6.61</v>
      </c>
      <c r="F16" s="13" t="s">
        <v>14</v>
      </c>
    </row>
    <row r="17" spans="1:6" s="17" customFormat="1" ht="24.75" customHeight="1">
      <c r="A17" s="81"/>
      <c r="B17" s="82"/>
      <c r="C17" s="81" t="s">
        <v>25</v>
      </c>
      <c r="D17" s="13" t="s">
        <v>14</v>
      </c>
      <c r="E17" s="13" t="s">
        <v>14</v>
      </c>
      <c r="F17" s="13" t="s">
        <v>14</v>
      </c>
    </row>
    <row r="18" spans="1:6" s="17" customFormat="1" ht="24.75" customHeight="1">
      <c r="A18" s="81"/>
      <c r="B18" s="82"/>
      <c r="C18" s="81" t="s">
        <v>26</v>
      </c>
      <c r="D18" s="13" t="s">
        <v>14</v>
      </c>
      <c r="E18" s="13" t="s">
        <v>14</v>
      </c>
      <c r="F18" s="13" t="s">
        <v>14</v>
      </c>
    </row>
    <row r="19" spans="1:6" s="17" customFormat="1" ht="24.75" customHeight="1">
      <c r="A19" s="81"/>
      <c r="B19" s="82"/>
      <c r="C19" s="81" t="s">
        <v>27</v>
      </c>
      <c r="D19" s="13" t="s">
        <v>14</v>
      </c>
      <c r="E19" s="13" t="s">
        <v>14</v>
      </c>
      <c r="F19" s="13" t="s">
        <v>14</v>
      </c>
    </row>
    <row r="20" spans="1:6" s="17" customFormat="1" ht="24.75" customHeight="1">
      <c r="A20" s="81"/>
      <c r="B20" s="82"/>
      <c r="C20" s="81" t="s">
        <v>28</v>
      </c>
      <c r="D20" s="13" t="s">
        <v>14</v>
      </c>
      <c r="E20" s="13" t="s">
        <v>14</v>
      </c>
      <c r="F20" s="13" t="s">
        <v>14</v>
      </c>
    </row>
    <row r="21" spans="1:6" s="17" customFormat="1" ht="24.75" customHeight="1">
      <c r="A21" s="81"/>
      <c r="B21" s="82"/>
      <c r="C21" s="81" t="s">
        <v>29</v>
      </c>
      <c r="D21" s="13" t="s">
        <v>14</v>
      </c>
      <c r="E21" s="13" t="s">
        <v>14</v>
      </c>
      <c r="F21" s="13" t="s">
        <v>14</v>
      </c>
    </row>
    <row r="22" spans="1:6" s="17" customFormat="1" ht="24.75" customHeight="1">
      <c r="A22" s="81"/>
      <c r="B22" s="82"/>
      <c r="C22" s="81" t="s">
        <v>30</v>
      </c>
      <c r="D22" s="13" t="s">
        <v>14</v>
      </c>
      <c r="E22" s="13" t="s">
        <v>14</v>
      </c>
      <c r="F22" s="13" t="s">
        <v>14</v>
      </c>
    </row>
    <row r="23" spans="1:6" s="17" customFormat="1" ht="24.75" customHeight="1">
      <c r="A23" s="81"/>
      <c r="B23" s="82"/>
      <c r="C23" s="81" t="s">
        <v>31</v>
      </c>
      <c r="D23" s="13" t="s">
        <v>14</v>
      </c>
      <c r="E23" s="13" t="s">
        <v>14</v>
      </c>
      <c r="F23" s="13" t="s">
        <v>14</v>
      </c>
    </row>
    <row r="24" spans="1:6" s="17" customFormat="1" ht="24.75" customHeight="1">
      <c r="A24" s="81"/>
      <c r="B24" s="82"/>
      <c r="C24" s="84" t="s">
        <v>32</v>
      </c>
      <c r="D24" s="13" t="s">
        <v>14</v>
      </c>
      <c r="E24" s="13" t="s">
        <v>14</v>
      </c>
      <c r="F24" s="13" t="s">
        <v>14</v>
      </c>
    </row>
    <row r="25" spans="1:6" s="17" customFormat="1" ht="24.75" customHeight="1">
      <c r="A25" s="81"/>
      <c r="B25" s="82"/>
      <c r="C25" s="81" t="s">
        <v>33</v>
      </c>
      <c r="D25" s="77">
        <v>10.16</v>
      </c>
      <c r="E25" s="77">
        <v>10.16</v>
      </c>
      <c r="F25" s="13" t="s">
        <v>14</v>
      </c>
    </row>
    <row r="26" spans="1:6" s="17" customFormat="1" ht="24.75" customHeight="1">
      <c r="A26" s="81"/>
      <c r="B26" s="82"/>
      <c r="C26" s="81" t="s">
        <v>34</v>
      </c>
      <c r="D26" s="13" t="s">
        <v>14</v>
      </c>
      <c r="E26" s="13" t="s">
        <v>14</v>
      </c>
      <c r="F26" s="13" t="s">
        <v>14</v>
      </c>
    </row>
    <row r="27" spans="1:6" s="17" customFormat="1" ht="24.75" customHeight="1">
      <c r="A27" s="81"/>
      <c r="B27" s="82"/>
      <c r="C27" s="85" t="s">
        <v>35</v>
      </c>
      <c r="D27" s="13" t="s">
        <v>14</v>
      </c>
      <c r="E27" s="13" t="s">
        <v>14</v>
      </c>
      <c r="F27" s="13" t="s">
        <v>14</v>
      </c>
    </row>
    <row r="28" spans="1:6" s="17" customFormat="1" ht="24.75" customHeight="1">
      <c r="A28" s="81"/>
      <c r="B28" s="82"/>
      <c r="C28" s="81" t="s">
        <v>36</v>
      </c>
      <c r="D28" s="13" t="s">
        <v>14</v>
      </c>
      <c r="E28" s="13" t="s">
        <v>14</v>
      </c>
      <c r="F28" s="13" t="s">
        <v>14</v>
      </c>
    </row>
    <row r="29" spans="1:6" s="17" customFormat="1" ht="24.75" customHeight="1">
      <c r="A29" s="81"/>
      <c r="B29" s="82"/>
      <c r="C29" s="81"/>
      <c r="D29" s="77"/>
      <c r="E29" s="77"/>
      <c r="F29" s="13"/>
    </row>
    <row r="30" spans="1:6" s="17" customFormat="1" ht="24.75" customHeight="1">
      <c r="A30" s="81"/>
      <c r="B30" s="82"/>
      <c r="C30" s="81"/>
      <c r="D30" s="77"/>
      <c r="E30" s="77"/>
      <c r="F30" s="13"/>
    </row>
    <row r="31" spans="1:6" s="17" customFormat="1" ht="24.75" customHeight="1">
      <c r="A31" s="86" t="s">
        <v>37</v>
      </c>
      <c r="B31" s="80" t="s">
        <v>14</v>
      </c>
      <c r="C31" s="86" t="s">
        <v>38</v>
      </c>
      <c r="D31" s="80" t="s">
        <v>14</v>
      </c>
      <c r="E31" s="80" t="s">
        <v>14</v>
      </c>
      <c r="F31" s="80" t="s">
        <v>14</v>
      </c>
    </row>
    <row r="32" spans="1:6" s="17" customFormat="1" ht="24.75" customHeight="1">
      <c r="A32" s="81" t="s">
        <v>15</v>
      </c>
      <c r="B32" s="13" t="s">
        <v>14</v>
      </c>
      <c r="C32" s="81" t="s">
        <v>15</v>
      </c>
      <c r="D32" s="13" t="s">
        <v>14</v>
      </c>
      <c r="E32" s="13" t="s">
        <v>14</v>
      </c>
      <c r="F32" s="13" t="s">
        <v>14</v>
      </c>
    </row>
    <row r="33" spans="1:6" s="17" customFormat="1" ht="24.75" customHeight="1">
      <c r="A33" s="81" t="s">
        <v>17</v>
      </c>
      <c r="B33" s="13" t="s">
        <v>14</v>
      </c>
      <c r="C33" s="87" t="s">
        <v>17</v>
      </c>
      <c r="D33" s="13" t="s">
        <v>14</v>
      </c>
      <c r="E33" s="13" t="s">
        <v>14</v>
      </c>
      <c r="F33" s="13" t="s">
        <v>14</v>
      </c>
    </row>
    <row r="34" spans="1:6" s="17" customFormat="1" ht="24.75" customHeight="1">
      <c r="A34" s="88" t="s">
        <v>39</v>
      </c>
      <c r="B34" s="89">
        <f>B7+B31</f>
        <v>100.73</v>
      </c>
      <c r="C34" s="90" t="s">
        <v>40</v>
      </c>
      <c r="D34" s="90">
        <f>D7+D31</f>
        <v>100.72999999999999</v>
      </c>
      <c r="E34" s="90">
        <f>E7+E31</f>
        <v>100.72999999999999</v>
      </c>
      <c r="F34" s="80" t="s">
        <v>14</v>
      </c>
    </row>
    <row r="45" ht="14.25">
      <c r="B45" s="91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Zeros="0" zoomScalePageLayoutView="0" workbookViewId="0" topLeftCell="A7">
      <selection activeCell="E20" sqref="E20:E21"/>
    </sheetView>
  </sheetViews>
  <sheetFormatPr defaultColWidth="9.00390625" defaultRowHeight="14.25"/>
  <cols>
    <col min="1" max="1" width="6.50390625" style="66" customWidth="1"/>
    <col min="2" max="2" width="13.625" style="66" customWidth="1"/>
    <col min="3" max="3" width="7.875" style="67" customWidth="1"/>
    <col min="4" max="4" width="9.375" style="67" customWidth="1"/>
    <col min="5" max="5" width="10.875" style="67" customWidth="1"/>
    <col min="6" max="6" width="15.50390625" style="67" customWidth="1"/>
    <col min="7" max="7" width="9.25390625" style="67" customWidth="1"/>
    <col min="8" max="8" width="10.50390625" style="67" customWidth="1"/>
    <col min="9" max="9" width="8.875" style="67" customWidth="1"/>
    <col min="10" max="10" width="8.125" style="67" customWidth="1"/>
    <col min="11" max="11" width="14.125" style="67" customWidth="1"/>
    <col min="12" max="12" width="10.00390625" style="67" customWidth="1"/>
    <col min="13" max="13" width="11.00390625" style="67" customWidth="1"/>
    <col min="14" max="14" width="12.25390625" style="67" customWidth="1"/>
    <col min="15" max="16384" width="9.00390625" style="4" customWidth="1"/>
  </cols>
  <sheetData>
    <row r="1" ht="29.25" customHeight="1">
      <c r="A1" s="66" t="s">
        <v>41</v>
      </c>
    </row>
    <row r="2" spans="1:14" s="16" customFormat="1" ht="31.5" customHeight="1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65" customFormat="1" ht="31.5" customHeight="1">
      <c r="A3" s="68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 t="s">
        <v>3</v>
      </c>
    </row>
    <row r="4" spans="1:14" s="17" customFormat="1" ht="30" customHeight="1">
      <c r="A4" s="101" t="s">
        <v>43</v>
      </c>
      <c r="B4" s="101"/>
      <c r="C4" s="101" t="s">
        <v>44</v>
      </c>
      <c r="D4" s="102" t="s">
        <v>45</v>
      </c>
      <c r="E4" s="103"/>
      <c r="F4" s="103"/>
      <c r="G4" s="103"/>
      <c r="H4" s="103"/>
      <c r="I4" s="102" t="s">
        <v>46</v>
      </c>
      <c r="J4" s="103"/>
      <c r="K4" s="103"/>
      <c r="L4" s="103"/>
      <c r="M4" s="103"/>
      <c r="N4" s="104" t="s">
        <v>47</v>
      </c>
    </row>
    <row r="5" spans="1:14" s="17" customFormat="1" ht="45">
      <c r="A5" s="9" t="s">
        <v>48</v>
      </c>
      <c r="B5" s="9" t="s">
        <v>49</v>
      </c>
      <c r="C5" s="101"/>
      <c r="D5" s="70" t="s">
        <v>9</v>
      </c>
      <c r="E5" s="70" t="s">
        <v>50</v>
      </c>
      <c r="F5" s="70" t="s">
        <v>51</v>
      </c>
      <c r="G5" s="71" t="s">
        <v>52</v>
      </c>
      <c r="H5" s="70" t="s">
        <v>53</v>
      </c>
      <c r="I5" s="70" t="s">
        <v>9</v>
      </c>
      <c r="J5" s="70" t="s">
        <v>50</v>
      </c>
      <c r="K5" s="70" t="s">
        <v>51</v>
      </c>
      <c r="L5" s="70" t="s">
        <v>52</v>
      </c>
      <c r="M5" s="70" t="s">
        <v>53</v>
      </c>
      <c r="N5" s="105"/>
    </row>
    <row r="6" spans="1:14" s="17" customFormat="1" ht="24.75" customHeight="1">
      <c r="A6" s="54">
        <v>205</v>
      </c>
      <c r="B6" s="54" t="s">
        <v>54</v>
      </c>
      <c r="C6" s="72">
        <f>D6+I6+N6</f>
        <v>119.37</v>
      </c>
      <c r="D6" s="72">
        <f>SUM(E6:H6)</f>
        <v>69.37</v>
      </c>
      <c r="E6" s="72">
        <v>69.37</v>
      </c>
      <c r="F6" s="13" t="s">
        <v>14</v>
      </c>
      <c r="G6" s="13" t="s">
        <v>14</v>
      </c>
      <c r="H6" s="13" t="s">
        <v>14</v>
      </c>
      <c r="I6" s="13" t="s">
        <v>14</v>
      </c>
      <c r="J6" s="13" t="s">
        <v>14</v>
      </c>
      <c r="K6" s="13" t="s">
        <v>14</v>
      </c>
      <c r="L6" s="13" t="s">
        <v>14</v>
      </c>
      <c r="M6" s="13" t="s">
        <v>14</v>
      </c>
      <c r="N6" s="13" t="s">
        <v>55</v>
      </c>
    </row>
    <row r="7" spans="1:14" s="17" customFormat="1" ht="24.75" customHeight="1">
      <c r="A7" s="54">
        <v>20502</v>
      </c>
      <c r="B7" s="54" t="s">
        <v>56</v>
      </c>
      <c r="C7" s="72">
        <f>D7+I7+N7</f>
        <v>69.37</v>
      </c>
      <c r="D7" s="72">
        <f>SUM(E7:H7)</f>
        <v>69.37</v>
      </c>
      <c r="E7" s="72">
        <v>69.37</v>
      </c>
      <c r="F7" s="13" t="s">
        <v>14</v>
      </c>
      <c r="G7" s="13" t="s">
        <v>14</v>
      </c>
      <c r="H7" s="13" t="s">
        <v>14</v>
      </c>
      <c r="I7" s="13" t="s">
        <v>14</v>
      </c>
      <c r="J7" s="13" t="s">
        <v>14</v>
      </c>
      <c r="K7" s="13" t="s">
        <v>14</v>
      </c>
      <c r="L7" s="13" t="s">
        <v>14</v>
      </c>
      <c r="M7" s="13" t="s">
        <v>14</v>
      </c>
      <c r="N7" s="13" t="s">
        <v>14</v>
      </c>
    </row>
    <row r="8" spans="1:14" s="17" customFormat="1" ht="24.75" customHeight="1">
      <c r="A8" s="54" t="s">
        <v>57</v>
      </c>
      <c r="B8" s="73" t="s">
        <v>58</v>
      </c>
      <c r="C8" s="72">
        <f>D8+I8+N8</f>
        <v>69.37</v>
      </c>
      <c r="D8" s="72">
        <f>SUM(E8:H8)</f>
        <v>69.37</v>
      </c>
      <c r="E8" s="72">
        <v>69.37</v>
      </c>
      <c r="F8" s="13" t="s">
        <v>14</v>
      </c>
      <c r="G8" s="13" t="s">
        <v>14</v>
      </c>
      <c r="H8" s="13" t="s">
        <v>14</v>
      </c>
      <c r="I8" s="13" t="s">
        <v>14</v>
      </c>
      <c r="J8" s="13" t="s">
        <v>14</v>
      </c>
      <c r="K8" s="13" t="s">
        <v>14</v>
      </c>
      <c r="L8" s="13" t="s">
        <v>14</v>
      </c>
      <c r="M8" s="13" t="s">
        <v>14</v>
      </c>
      <c r="N8" s="13" t="s">
        <v>14</v>
      </c>
    </row>
    <row r="9" spans="1:14" s="17" customFormat="1" ht="24.75" customHeight="1">
      <c r="A9" s="54">
        <v>208</v>
      </c>
      <c r="B9" s="74" t="s">
        <v>59</v>
      </c>
      <c r="C9" s="72">
        <f>D9+I9+N9</f>
        <v>14.59</v>
      </c>
      <c r="D9" s="72">
        <f>SUM(E9:H9)</f>
        <v>14.59</v>
      </c>
      <c r="E9" s="72">
        <v>14.59</v>
      </c>
      <c r="F9" s="13" t="s">
        <v>14</v>
      </c>
      <c r="G9" s="13" t="s">
        <v>14</v>
      </c>
      <c r="H9" s="13" t="s">
        <v>14</v>
      </c>
      <c r="I9" s="13" t="s">
        <v>14</v>
      </c>
      <c r="J9" s="13" t="s">
        <v>14</v>
      </c>
      <c r="K9" s="13" t="s">
        <v>14</v>
      </c>
      <c r="L9" s="13" t="s">
        <v>14</v>
      </c>
      <c r="M9" s="13" t="s">
        <v>14</v>
      </c>
      <c r="N9" s="13" t="s">
        <v>14</v>
      </c>
    </row>
    <row r="10" spans="1:14" s="17" customFormat="1" ht="24.75" customHeight="1">
      <c r="A10" s="54">
        <v>20805</v>
      </c>
      <c r="B10" s="74" t="s">
        <v>60</v>
      </c>
      <c r="C10" s="72">
        <f>D10+I10+N10</f>
        <v>14.59</v>
      </c>
      <c r="D10" s="72">
        <f>SUM(E10:H10)</f>
        <v>14.59</v>
      </c>
      <c r="E10" s="72">
        <v>14.59</v>
      </c>
      <c r="F10" s="13" t="s">
        <v>14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</row>
    <row r="11" spans="1:14" s="17" customFormat="1" ht="24.75" customHeight="1">
      <c r="A11" s="54" t="s">
        <v>61</v>
      </c>
      <c r="B11" s="73" t="s">
        <v>62</v>
      </c>
      <c r="C11" s="72">
        <f aca="true" t="shared" si="0" ref="C11:C21">D11+I11+N11</f>
        <v>5.47</v>
      </c>
      <c r="D11" s="72">
        <f aca="true" t="shared" si="1" ref="D11:D21">SUM(E11:H11)</f>
        <v>5.47</v>
      </c>
      <c r="E11" s="72">
        <v>5.47</v>
      </c>
      <c r="F11" s="13" t="s">
        <v>14</v>
      </c>
      <c r="G11" s="13" t="s">
        <v>14</v>
      </c>
      <c r="H11" s="13" t="s">
        <v>14</v>
      </c>
      <c r="I11" s="13" t="s">
        <v>14</v>
      </c>
      <c r="J11" s="13" t="s">
        <v>14</v>
      </c>
      <c r="K11" s="13" t="s">
        <v>14</v>
      </c>
      <c r="L11" s="13" t="s">
        <v>14</v>
      </c>
      <c r="M11" s="13" t="s">
        <v>14</v>
      </c>
      <c r="N11" s="13" t="s">
        <v>14</v>
      </c>
    </row>
    <row r="12" spans="1:14" s="17" customFormat="1" ht="24.75" customHeight="1">
      <c r="A12" s="54" t="s">
        <v>63</v>
      </c>
      <c r="B12" s="73" t="s">
        <v>64</v>
      </c>
      <c r="C12" s="72">
        <f t="shared" si="0"/>
        <v>2.19</v>
      </c>
      <c r="D12" s="72">
        <f t="shared" si="1"/>
        <v>2.19</v>
      </c>
      <c r="E12" s="72">
        <v>2.19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</row>
    <row r="13" spans="1:14" s="17" customFormat="1" ht="24.75" customHeight="1">
      <c r="A13" s="54" t="s">
        <v>65</v>
      </c>
      <c r="B13" s="73" t="s">
        <v>66</v>
      </c>
      <c r="C13" s="72">
        <f t="shared" si="0"/>
        <v>6.93</v>
      </c>
      <c r="D13" s="72">
        <f t="shared" si="1"/>
        <v>6.93</v>
      </c>
      <c r="E13" s="72">
        <v>6.93</v>
      </c>
      <c r="F13" s="13" t="s">
        <v>14</v>
      </c>
      <c r="G13" s="13" t="s">
        <v>14</v>
      </c>
      <c r="H13" s="13" t="s">
        <v>14</v>
      </c>
      <c r="I13" s="13" t="s">
        <v>14</v>
      </c>
      <c r="J13" s="13" t="s">
        <v>14</v>
      </c>
      <c r="K13" s="13" t="s">
        <v>14</v>
      </c>
      <c r="L13" s="13" t="s">
        <v>14</v>
      </c>
      <c r="M13" s="13" t="s">
        <v>14</v>
      </c>
      <c r="N13" s="13" t="s">
        <v>14</v>
      </c>
    </row>
    <row r="14" spans="1:14" s="17" customFormat="1" ht="24.75" customHeight="1">
      <c r="A14" s="54">
        <v>210</v>
      </c>
      <c r="B14" s="74" t="s">
        <v>67</v>
      </c>
      <c r="C14" s="72">
        <f t="shared" si="0"/>
        <v>6.61</v>
      </c>
      <c r="D14" s="72">
        <f t="shared" si="1"/>
        <v>6.61</v>
      </c>
      <c r="E14" s="72">
        <v>6.61</v>
      </c>
      <c r="F14" s="13" t="s">
        <v>14</v>
      </c>
      <c r="G14" s="13" t="s">
        <v>14</v>
      </c>
      <c r="H14" s="13" t="s">
        <v>14</v>
      </c>
      <c r="I14" s="13" t="s">
        <v>14</v>
      </c>
      <c r="J14" s="13" t="s">
        <v>14</v>
      </c>
      <c r="K14" s="13" t="s">
        <v>14</v>
      </c>
      <c r="L14" s="13" t="s">
        <v>14</v>
      </c>
      <c r="M14" s="13" t="s">
        <v>14</v>
      </c>
      <c r="N14" s="13" t="s">
        <v>14</v>
      </c>
    </row>
    <row r="15" spans="1:14" s="17" customFormat="1" ht="24.75" customHeight="1">
      <c r="A15" s="54">
        <v>21011</v>
      </c>
      <c r="B15" s="74" t="s">
        <v>68</v>
      </c>
      <c r="C15" s="72">
        <f t="shared" si="0"/>
        <v>6.61</v>
      </c>
      <c r="D15" s="72">
        <f t="shared" si="1"/>
        <v>6.61</v>
      </c>
      <c r="E15" s="72">
        <v>6.61</v>
      </c>
      <c r="F15" s="13" t="s">
        <v>14</v>
      </c>
      <c r="G15" s="13" t="s">
        <v>14</v>
      </c>
      <c r="H15" s="13" t="s">
        <v>14</v>
      </c>
      <c r="I15" s="13" t="s">
        <v>14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14</v>
      </c>
    </row>
    <row r="16" spans="1:14" s="17" customFormat="1" ht="24.75" customHeight="1">
      <c r="A16" s="54" t="s">
        <v>69</v>
      </c>
      <c r="B16" s="73" t="s">
        <v>70</v>
      </c>
      <c r="C16" s="72">
        <f t="shared" si="0"/>
        <v>2.19</v>
      </c>
      <c r="D16" s="72">
        <f t="shared" si="1"/>
        <v>2.19</v>
      </c>
      <c r="E16" s="72">
        <v>2.19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</row>
    <row r="17" spans="1:14" s="17" customFormat="1" ht="24.75" customHeight="1">
      <c r="A17" s="54" t="s">
        <v>71</v>
      </c>
      <c r="B17" s="73" t="s">
        <v>72</v>
      </c>
      <c r="C17" s="72">
        <f t="shared" si="0"/>
        <v>4.42</v>
      </c>
      <c r="D17" s="72">
        <f t="shared" si="1"/>
        <v>4.42</v>
      </c>
      <c r="E17" s="72">
        <v>4.42</v>
      </c>
      <c r="F17" s="13" t="s">
        <v>14</v>
      </c>
      <c r="G17" s="13" t="s">
        <v>14</v>
      </c>
      <c r="H17" s="13" t="s">
        <v>14</v>
      </c>
      <c r="I17" s="13" t="s">
        <v>14</v>
      </c>
      <c r="J17" s="13" t="s">
        <v>14</v>
      </c>
      <c r="K17" s="13" t="s">
        <v>14</v>
      </c>
      <c r="L17" s="13" t="s">
        <v>14</v>
      </c>
      <c r="M17" s="13" t="s">
        <v>14</v>
      </c>
      <c r="N17" s="13" t="s">
        <v>14</v>
      </c>
    </row>
    <row r="18" spans="1:14" s="17" customFormat="1" ht="24.75" customHeight="1">
      <c r="A18" s="54">
        <v>221</v>
      </c>
      <c r="B18" s="74" t="s">
        <v>73</v>
      </c>
      <c r="C18" s="72">
        <f t="shared" si="0"/>
        <v>10.16</v>
      </c>
      <c r="D18" s="72">
        <f t="shared" si="1"/>
        <v>10.16</v>
      </c>
      <c r="E18" s="72">
        <v>10.16</v>
      </c>
      <c r="F18" s="13" t="s">
        <v>14</v>
      </c>
      <c r="G18" s="13" t="s">
        <v>14</v>
      </c>
      <c r="H18" s="13" t="s">
        <v>14</v>
      </c>
      <c r="I18" s="13" t="s">
        <v>14</v>
      </c>
      <c r="J18" s="13" t="s">
        <v>14</v>
      </c>
      <c r="K18" s="13" t="s">
        <v>14</v>
      </c>
      <c r="L18" s="13" t="s">
        <v>14</v>
      </c>
      <c r="M18" s="13" t="s">
        <v>14</v>
      </c>
      <c r="N18" s="13" t="s">
        <v>14</v>
      </c>
    </row>
    <row r="19" spans="1:14" s="17" customFormat="1" ht="24.75" customHeight="1">
      <c r="A19" s="54">
        <v>22102</v>
      </c>
      <c r="B19" s="74" t="s">
        <v>74</v>
      </c>
      <c r="C19" s="72">
        <f t="shared" si="0"/>
        <v>10.16</v>
      </c>
      <c r="D19" s="72">
        <f t="shared" si="1"/>
        <v>10.16</v>
      </c>
      <c r="E19" s="72">
        <v>10.16</v>
      </c>
      <c r="F19" s="13" t="s">
        <v>14</v>
      </c>
      <c r="G19" s="13" t="s">
        <v>14</v>
      </c>
      <c r="H19" s="13" t="s">
        <v>14</v>
      </c>
      <c r="I19" s="13" t="s">
        <v>14</v>
      </c>
      <c r="J19" s="13" t="s">
        <v>14</v>
      </c>
      <c r="K19" s="13" t="s">
        <v>14</v>
      </c>
      <c r="L19" s="13" t="s">
        <v>14</v>
      </c>
      <c r="M19" s="13" t="s">
        <v>14</v>
      </c>
      <c r="N19" s="13" t="s">
        <v>14</v>
      </c>
    </row>
    <row r="20" spans="1:14" s="17" customFormat="1" ht="24.75" customHeight="1">
      <c r="A20" s="54" t="s">
        <v>75</v>
      </c>
      <c r="B20" s="73" t="s">
        <v>76</v>
      </c>
      <c r="C20" s="72">
        <f t="shared" si="0"/>
        <v>3.75</v>
      </c>
      <c r="D20" s="72">
        <f t="shared" si="1"/>
        <v>3.75</v>
      </c>
      <c r="E20" s="72">
        <v>3.75</v>
      </c>
      <c r="F20" s="13" t="s">
        <v>14</v>
      </c>
      <c r="G20" s="13" t="s">
        <v>14</v>
      </c>
      <c r="H20" s="13" t="s">
        <v>14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14</v>
      </c>
      <c r="N20" s="13" t="s">
        <v>14</v>
      </c>
    </row>
    <row r="21" spans="1:14" s="17" customFormat="1" ht="24.75" customHeight="1">
      <c r="A21" s="54" t="s">
        <v>77</v>
      </c>
      <c r="B21" s="73" t="s">
        <v>78</v>
      </c>
      <c r="C21" s="72">
        <f t="shared" si="0"/>
        <v>6.41</v>
      </c>
      <c r="D21" s="72">
        <f t="shared" si="1"/>
        <v>6.41</v>
      </c>
      <c r="E21" s="72">
        <v>6.41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showZeros="0" zoomScalePageLayoutView="0" workbookViewId="0" topLeftCell="A1">
      <selection activeCell="C3" sqref="C3:E3"/>
    </sheetView>
  </sheetViews>
  <sheetFormatPr defaultColWidth="9.00390625" defaultRowHeight="14.25"/>
  <cols>
    <col min="1" max="1" width="12.00390625" style="47" customWidth="1"/>
    <col min="2" max="2" width="32.50390625" style="47" customWidth="1"/>
    <col min="3" max="3" width="14.125" style="48" customWidth="1"/>
    <col min="4" max="4" width="9.00390625" style="48" customWidth="1"/>
    <col min="5" max="5" width="11.125" style="48" customWidth="1"/>
    <col min="6" max="6" width="11.875" style="48" customWidth="1"/>
    <col min="7" max="7" width="11.625" style="48" customWidth="1"/>
    <col min="8" max="8" width="22.00390625" style="49" customWidth="1"/>
    <col min="9" max="16384" width="9.00390625" style="50" customWidth="1"/>
  </cols>
  <sheetData>
    <row r="1" ht="24.75" customHeight="1">
      <c r="A1" s="47" t="s">
        <v>79</v>
      </c>
    </row>
    <row r="2" spans="1:8" s="44" customFormat="1" ht="22.5" customHeight="1">
      <c r="A2" s="106" t="s">
        <v>80</v>
      </c>
      <c r="B2" s="106"/>
      <c r="C2" s="106"/>
      <c r="D2" s="106"/>
      <c r="E2" s="106"/>
      <c r="F2" s="106"/>
      <c r="G2" s="106"/>
      <c r="H2" s="106"/>
    </row>
    <row r="3" spans="6:8" ht="24" customHeight="1">
      <c r="F3" s="48">
        <f>F6+F11+F16+F20</f>
        <v>0</v>
      </c>
      <c r="H3" s="49" t="s">
        <v>3</v>
      </c>
    </row>
    <row r="4" spans="1:8" s="45" customFormat="1" ht="24.75" customHeight="1">
      <c r="A4" s="107" t="s">
        <v>43</v>
      </c>
      <c r="B4" s="107"/>
      <c r="C4" s="107" t="s">
        <v>81</v>
      </c>
      <c r="D4" s="107" t="s">
        <v>82</v>
      </c>
      <c r="E4" s="107"/>
      <c r="F4" s="107"/>
      <c r="G4" s="107" t="s">
        <v>83</v>
      </c>
      <c r="H4" s="107"/>
    </row>
    <row r="5" spans="1:8" s="45" customFormat="1" ht="31.5" customHeight="1">
      <c r="A5" s="52" t="s">
        <v>48</v>
      </c>
      <c r="B5" s="51" t="s">
        <v>49</v>
      </c>
      <c r="C5" s="107"/>
      <c r="D5" s="51" t="s">
        <v>84</v>
      </c>
      <c r="E5" s="51" t="s">
        <v>85</v>
      </c>
      <c r="F5" s="51" t="s">
        <v>86</v>
      </c>
      <c r="G5" s="51" t="s">
        <v>87</v>
      </c>
      <c r="H5" s="53" t="s">
        <v>88</v>
      </c>
    </row>
    <row r="6" spans="1:8" s="46" customFormat="1" ht="24.75" customHeight="1">
      <c r="A6" s="54">
        <v>205</v>
      </c>
      <c r="B6" s="55" t="s">
        <v>54</v>
      </c>
      <c r="C6" s="56">
        <v>136.55</v>
      </c>
      <c r="D6" s="56">
        <f>E6+F6</f>
        <v>69.37</v>
      </c>
      <c r="E6" s="56">
        <v>69.37</v>
      </c>
      <c r="F6" s="13" t="s">
        <v>14</v>
      </c>
      <c r="G6" s="57">
        <f>D6-C6</f>
        <v>-67.18</v>
      </c>
      <c r="H6" s="58">
        <f>G6/C6</f>
        <v>-0.4919809593555474</v>
      </c>
    </row>
    <row r="7" spans="1:8" s="46" customFormat="1" ht="24.75" customHeight="1">
      <c r="A7" s="54">
        <v>20501</v>
      </c>
      <c r="B7" s="55" t="s">
        <v>89</v>
      </c>
      <c r="C7" s="13" t="s">
        <v>90</v>
      </c>
      <c r="D7" s="13" t="s">
        <v>14</v>
      </c>
      <c r="E7" s="13" t="s">
        <v>14</v>
      </c>
      <c r="F7" s="13" t="s">
        <v>14</v>
      </c>
      <c r="G7" s="57">
        <f aca="true" t="shared" si="0" ref="G7:G23">D7-C7</f>
        <v>-3</v>
      </c>
      <c r="H7" s="58">
        <f aca="true" t="shared" si="1" ref="H7:H23">G7/C7</f>
        <v>-1</v>
      </c>
    </row>
    <row r="8" spans="1:8" s="46" customFormat="1" ht="24.75" customHeight="1">
      <c r="A8" s="59">
        <v>2050199</v>
      </c>
      <c r="B8" s="60" t="s">
        <v>91</v>
      </c>
      <c r="C8" s="13" t="s">
        <v>90</v>
      </c>
      <c r="D8" s="13" t="s">
        <v>14</v>
      </c>
      <c r="E8" s="13" t="s">
        <v>14</v>
      </c>
      <c r="F8" s="13" t="s">
        <v>14</v>
      </c>
      <c r="G8" s="57">
        <f t="shared" si="0"/>
        <v>-3</v>
      </c>
      <c r="H8" s="58">
        <f t="shared" si="1"/>
        <v>-1</v>
      </c>
    </row>
    <row r="9" spans="1:8" s="46" customFormat="1" ht="24.75" customHeight="1">
      <c r="A9" s="59">
        <v>20502</v>
      </c>
      <c r="B9" s="60" t="s">
        <v>56</v>
      </c>
      <c r="C9" s="56">
        <v>133.55</v>
      </c>
      <c r="D9" s="56">
        <f aca="true" t="shared" si="2" ref="D9:D23">E9+F9</f>
        <v>69.37</v>
      </c>
      <c r="E9" s="56">
        <v>69.37</v>
      </c>
      <c r="F9" s="13" t="s">
        <v>14</v>
      </c>
      <c r="G9" s="57">
        <f t="shared" si="0"/>
        <v>-64.18</v>
      </c>
      <c r="H9" s="61">
        <f t="shared" si="1"/>
        <v>-0.48056907525271436</v>
      </c>
    </row>
    <row r="10" spans="1:8" s="46" customFormat="1" ht="24.75" customHeight="1">
      <c r="A10" s="54" t="s">
        <v>57</v>
      </c>
      <c r="B10" s="62" t="s">
        <v>58</v>
      </c>
      <c r="C10" s="56">
        <v>133.55</v>
      </c>
      <c r="D10" s="56">
        <f t="shared" si="2"/>
        <v>69.37</v>
      </c>
      <c r="E10" s="56">
        <v>69.37</v>
      </c>
      <c r="F10" s="13" t="s">
        <v>14</v>
      </c>
      <c r="G10" s="57">
        <f t="shared" si="0"/>
        <v>-64.18</v>
      </c>
      <c r="H10" s="61">
        <f t="shared" si="1"/>
        <v>-0.48056907525271436</v>
      </c>
    </row>
    <row r="11" spans="1:8" s="46" customFormat="1" ht="24.75" customHeight="1">
      <c r="A11" s="54">
        <v>208</v>
      </c>
      <c r="B11" s="62" t="s">
        <v>59</v>
      </c>
      <c r="C11" s="56">
        <v>11.81</v>
      </c>
      <c r="D11" s="56">
        <f t="shared" si="2"/>
        <v>14.59</v>
      </c>
      <c r="E11" s="56">
        <v>14.59</v>
      </c>
      <c r="F11" s="13" t="s">
        <v>14</v>
      </c>
      <c r="G11" s="57">
        <f t="shared" si="0"/>
        <v>2.7799999999999994</v>
      </c>
      <c r="H11" s="61">
        <f t="shared" si="1"/>
        <v>0.235393734123624</v>
      </c>
    </row>
    <row r="12" spans="1:8" s="46" customFormat="1" ht="24.75" customHeight="1">
      <c r="A12" s="63">
        <v>20805</v>
      </c>
      <c r="B12" s="60" t="s">
        <v>60</v>
      </c>
      <c r="C12" s="56">
        <v>11.81</v>
      </c>
      <c r="D12" s="56">
        <f t="shared" si="2"/>
        <v>14.59</v>
      </c>
      <c r="E12" s="56">
        <v>14.59</v>
      </c>
      <c r="F12" s="13" t="s">
        <v>14</v>
      </c>
      <c r="G12" s="57">
        <f t="shared" si="0"/>
        <v>2.7799999999999994</v>
      </c>
      <c r="H12" s="61">
        <f t="shared" si="1"/>
        <v>0.235393734123624</v>
      </c>
    </row>
    <row r="13" spans="1:8" s="46" customFormat="1" ht="24.75" customHeight="1">
      <c r="A13" s="63" t="s">
        <v>61</v>
      </c>
      <c r="B13" s="60" t="s">
        <v>62</v>
      </c>
      <c r="C13" s="56">
        <v>5.44</v>
      </c>
      <c r="D13" s="56">
        <f t="shared" si="2"/>
        <v>5.47</v>
      </c>
      <c r="E13" s="56">
        <v>5.47</v>
      </c>
      <c r="F13" s="13" t="s">
        <v>14</v>
      </c>
      <c r="G13" s="57">
        <f t="shared" si="0"/>
        <v>0.02999999999999936</v>
      </c>
      <c r="H13" s="61">
        <f t="shared" si="1"/>
        <v>0.005514705882352824</v>
      </c>
    </row>
    <row r="14" spans="1:8" s="46" customFormat="1" ht="24.75" customHeight="1">
      <c r="A14" s="63" t="s">
        <v>63</v>
      </c>
      <c r="B14" s="60" t="s">
        <v>64</v>
      </c>
      <c r="C14" s="13" t="s">
        <v>14</v>
      </c>
      <c r="D14" s="56">
        <f t="shared" si="2"/>
        <v>2.19</v>
      </c>
      <c r="E14" s="56">
        <v>2.19</v>
      </c>
      <c r="F14" s="13" t="s">
        <v>14</v>
      </c>
      <c r="G14" s="57">
        <f t="shared" si="0"/>
        <v>2.19</v>
      </c>
      <c r="H14" s="58">
        <v>1</v>
      </c>
    </row>
    <row r="15" spans="1:8" s="46" customFormat="1" ht="24.75" customHeight="1">
      <c r="A15" s="54" t="s">
        <v>65</v>
      </c>
      <c r="B15" s="62" t="s">
        <v>66</v>
      </c>
      <c r="C15" s="56">
        <v>6.37</v>
      </c>
      <c r="D15" s="56">
        <f t="shared" si="2"/>
        <v>6.93</v>
      </c>
      <c r="E15" s="56">
        <v>6.93</v>
      </c>
      <c r="F15" s="13" t="s">
        <v>14</v>
      </c>
      <c r="G15" s="57">
        <f t="shared" si="0"/>
        <v>0.5599999999999996</v>
      </c>
      <c r="H15" s="61">
        <f t="shared" si="1"/>
        <v>0.08791208791208785</v>
      </c>
    </row>
    <row r="16" spans="1:8" s="46" customFormat="1" ht="24.75" customHeight="1">
      <c r="A16" s="54">
        <v>210</v>
      </c>
      <c r="B16" s="62" t="s">
        <v>67</v>
      </c>
      <c r="C16" s="56">
        <v>6.35</v>
      </c>
      <c r="D16" s="56">
        <f t="shared" si="2"/>
        <v>6.61</v>
      </c>
      <c r="E16" s="56">
        <v>6.61</v>
      </c>
      <c r="F16" s="13" t="s">
        <v>14</v>
      </c>
      <c r="G16" s="57">
        <f t="shared" si="0"/>
        <v>0.2600000000000007</v>
      </c>
      <c r="H16" s="61">
        <f t="shared" si="1"/>
        <v>0.04094488188976389</v>
      </c>
    </row>
    <row r="17" spans="1:8" s="46" customFormat="1" ht="24.75" customHeight="1">
      <c r="A17" s="59">
        <v>21011</v>
      </c>
      <c r="B17" s="60" t="s">
        <v>68</v>
      </c>
      <c r="C17" s="56">
        <v>6.35</v>
      </c>
      <c r="D17" s="56">
        <f t="shared" si="2"/>
        <v>6.61</v>
      </c>
      <c r="E17" s="56">
        <v>6.61</v>
      </c>
      <c r="F17" s="13" t="s">
        <v>14</v>
      </c>
      <c r="G17" s="57">
        <f t="shared" si="0"/>
        <v>0.2600000000000007</v>
      </c>
      <c r="H17" s="61">
        <f t="shared" si="1"/>
        <v>0.04094488188976389</v>
      </c>
    </row>
    <row r="18" spans="1:8" s="46" customFormat="1" ht="24.75" customHeight="1">
      <c r="A18" s="59" t="s">
        <v>69</v>
      </c>
      <c r="B18" s="60" t="s">
        <v>70</v>
      </c>
      <c r="C18" s="56">
        <v>2.29</v>
      </c>
      <c r="D18" s="56">
        <f t="shared" si="2"/>
        <v>2.19</v>
      </c>
      <c r="E18" s="56">
        <v>2.19</v>
      </c>
      <c r="F18" s="13" t="s">
        <v>14</v>
      </c>
      <c r="G18" s="57">
        <f t="shared" si="0"/>
        <v>-0.10000000000000009</v>
      </c>
      <c r="H18" s="61">
        <f t="shared" si="1"/>
        <v>-0.0436681222707424</v>
      </c>
    </row>
    <row r="19" spans="1:8" s="46" customFormat="1" ht="24.75" customHeight="1">
      <c r="A19" s="54" t="s">
        <v>71</v>
      </c>
      <c r="B19" s="62" t="s">
        <v>72</v>
      </c>
      <c r="C19" s="56">
        <v>4.06</v>
      </c>
      <c r="D19" s="56">
        <f t="shared" si="2"/>
        <v>4.42</v>
      </c>
      <c r="E19" s="56">
        <v>4.42</v>
      </c>
      <c r="F19" s="13" t="s">
        <v>14</v>
      </c>
      <c r="G19" s="57">
        <f t="shared" si="0"/>
        <v>0.3600000000000003</v>
      </c>
      <c r="H19" s="61">
        <f t="shared" si="1"/>
        <v>0.08866995073891634</v>
      </c>
    </row>
    <row r="20" spans="1:8" s="46" customFormat="1" ht="24.75" customHeight="1">
      <c r="A20" s="54">
        <v>221</v>
      </c>
      <c r="B20" s="62" t="s">
        <v>73</v>
      </c>
      <c r="C20" s="56">
        <v>10.82</v>
      </c>
      <c r="D20" s="56">
        <f t="shared" si="2"/>
        <v>10.16</v>
      </c>
      <c r="E20" s="56">
        <v>10.16</v>
      </c>
      <c r="F20" s="13" t="s">
        <v>14</v>
      </c>
      <c r="G20" s="57">
        <f t="shared" si="0"/>
        <v>-0.6600000000000001</v>
      </c>
      <c r="H20" s="61">
        <f t="shared" si="1"/>
        <v>-0.06099815157116452</v>
      </c>
    </row>
    <row r="21" spans="1:8" s="46" customFormat="1" ht="24.75" customHeight="1">
      <c r="A21" s="59">
        <v>22102</v>
      </c>
      <c r="B21" s="60" t="s">
        <v>74</v>
      </c>
      <c r="C21" s="56">
        <v>10.82</v>
      </c>
      <c r="D21" s="56">
        <f t="shared" si="2"/>
        <v>10.16</v>
      </c>
      <c r="E21" s="56">
        <v>10.16</v>
      </c>
      <c r="F21" s="13" t="s">
        <v>14</v>
      </c>
      <c r="G21" s="57">
        <f t="shared" si="0"/>
        <v>-0.6600000000000001</v>
      </c>
      <c r="H21" s="61">
        <f t="shared" si="1"/>
        <v>-0.06099815157116452</v>
      </c>
    </row>
    <row r="22" spans="1:8" s="46" customFormat="1" ht="24.75" customHeight="1">
      <c r="A22" s="59" t="s">
        <v>75</v>
      </c>
      <c r="B22" s="60" t="s">
        <v>76</v>
      </c>
      <c r="C22" s="56">
        <v>4.74</v>
      </c>
      <c r="D22" s="56">
        <f t="shared" si="2"/>
        <v>3.75</v>
      </c>
      <c r="E22" s="56">
        <v>3.75</v>
      </c>
      <c r="F22" s="13" t="s">
        <v>14</v>
      </c>
      <c r="G22" s="57">
        <f t="shared" si="0"/>
        <v>-0.9900000000000002</v>
      </c>
      <c r="H22" s="61">
        <f t="shared" si="1"/>
        <v>-0.20886075949367092</v>
      </c>
    </row>
    <row r="23" spans="1:8" s="46" customFormat="1" ht="24.75" customHeight="1">
      <c r="A23" s="30" t="s">
        <v>77</v>
      </c>
      <c r="B23" s="64" t="s">
        <v>78</v>
      </c>
      <c r="C23" s="56">
        <v>6.08</v>
      </c>
      <c r="D23" s="56">
        <f t="shared" si="2"/>
        <v>6.41</v>
      </c>
      <c r="E23" s="56">
        <v>6.41</v>
      </c>
      <c r="F23" s="13" t="s">
        <v>14</v>
      </c>
      <c r="G23" s="57">
        <f t="shared" si="0"/>
        <v>0.33000000000000007</v>
      </c>
      <c r="H23" s="61">
        <f t="shared" si="1"/>
        <v>0.05427631578947369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36" customWidth="1"/>
    <col min="4" max="5" width="22.75390625" style="36" customWidth="1"/>
    <col min="6" max="16384" width="9.00390625" style="4" customWidth="1"/>
  </cols>
  <sheetData>
    <row r="1" ht="14.25">
      <c r="A1" s="4" t="s">
        <v>92</v>
      </c>
    </row>
    <row r="2" spans="1:5" s="16" customFormat="1" ht="34.5" customHeight="1">
      <c r="A2" s="96" t="s">
        <v>93</v>
      </c>
      <c r="B2" s="96"/>
      <c r="C2" s="96"/>
      <c r="D2" s="96"/>
      <c r="E2" s="96"/>
    </row>
    <row r="3" ht="19.5" customHeight="1">
      <c r="E3" s="36" t="s">
        <v>3</v>
      </c>
    </row>
    <row r="4" spans="1:5" ht="14.25">
      <c r="A4" s="108" t="s">
        <v>94</v>
      </c>
      <c r="B4" s="108"/>
      <c r="C4" s="109" t="s">
        <v>95</v>
      </c>
      <c r="D4" s="109"/>
      <c r="E4" s="109"/>
    </row>
    <row r="5" spans="1:5" ht="14.25">
      <c r="A5" s="37" t="s">
        <v>48</v>
      </c>
      <c r="B5" s="37" t="s">
        <v>49</v>
      </c>
      <c r="C5" s="38" t="s">
        <v>84</v>
      </c>
      <c r="D5" s="38" t="s">
        <v>96</v>
      </c>
      <c r="E5" s="38" t="s">
        <v>97</v>
      </c>
    </row>
    <row r="6" spans="1:5" ht="14.25">
      <c r="A6" s="108" t="s">
        <v>98</v>
      </c>
      <c r="B6" s="108"/>
      <c r="C6" s="38">
        <f>C7+C21+C49+C61</f>
        <v>100.73</v>
      </c>
      <c r="D6" s="38">
        <f>D7+D21+D49+D61</f>
        <v>74.42</v>
      </c>
      <c r="E6" s="38">
        <f>E7+E21+E49+E61</f>
        <v>26.310000000000002</v>
      </c>
    </row>
    <row r="7" spans="1:5" ht="14.25">
      <c r="A7" s="29">
        <v>301</v>
      </c>
      <c r="B7" s="39" t="s">
        <v>99</v>
      </c>
      <c r="C7" s="38">
        <f>SUM(C8:C20)</f>
        <v>56.33</v>
      </c>
      <c r="D7" s="38">
        <f>SUM(D8:D20)</f>
        <v>56.33</v>
      </c>
      <c r="E7" s="38">
        <f>SUM(E8:E20)</f>
        <v>0</v>
      </c>
    </row>
    <row r="8" spans="1:5" ht="14.25">
      <c r="A8" s="29">
        <v>30101</v>
      </c>
      <c r="B8" s="40" t="s">
        <v>100</v>
      </c>
      <c r="C8" s="41">
        <f>D8+E8</f>
        <v>16.23</v>
      </c>
      <c r="D8" s="41">
        <v>16.23</v>
      </c>
      <c r="E8" s="42" t="s">
        <v>14</v>
      </c>
    </row>
    <row r="9" spans="1:5" ht="14.25">
      <c r="A9" s="29">
        <v>30102</v>
      </c>
      <c r="B9" s="40" t="s">
        <v>101</v>
      </c>
      <c r="C9" s="41">
        <f aca="true" t="shared" si="0" ref="C9:C20">D9+E9</f>
        <v>6.76</v>
      </c>
      <c r="D9" s="41">
        <v>6.76</v>
      </c>
      <c r="E9" s="42" t="s">
        <v>14</v>
      </c>
    </row>
    <row r="10" spans="1:5" ht="14.25">
      <c r="A10" s="29">
        <v>30103</v>
      </c>
      <c r="B10" s="40" t="s">
        <v>102</v>
      </c>
      <c r="C10" s="41">
        <f t="shared" si="0"/>
        <v>4.2</v>
      </c>
      <c r="D10" s="41">
        <v>4.2</v>
      </c>
      <c r="E10" s="42" t="s">
        <v>14</v>
      </c>
    </row>
    <row r="11" spans="1:5" ht="14.25">
      <c r="A11" s="29">
        <v>30106</v>
      </c>
      <c r="B11" s="40" t="s">
        <v>103</v>
      </c>
      <c r="C11" s="41">
        <f t="shared" si="0"/>
        <v>0</v>
      </c>
      <c r="D11" s="42" t="s">
        <v>14</v>
      </c>
      <c r="E11" s="42" t="s">
        <v>14</v>
      </c>
    </row>
    <row r="12" spans="1:5" ht="14.25">
      <c r="A12" s="29">
        <v>30107</v>
      </c>
      <c r="B12" s="40" t="s">
        <v>104</v>
      </c>
      <c r="C12" s="41">
        <f t="shared" si="0"/>
        <v>8.23</v>
      </c>
      <c r="D12" s="41">
        <v>8.23</v>
      </c>
      <c r="E12" s="42" t="s">
        <v>14</v>
      </c>
    </row>
    <row r="13" spans="1:5" ht="14.25">
      <c r="A13" s="29">
        <v>30108</v>
      </c>
      <c r="B13" s="40" t="s">
        <v>105</v>
      </c>
      <c r="C13" s="41">
        <f t="shared" si="0"/>
        <v>5.47</v>
      </c>
      <c r="D13" s="41">
        <v>5.47</v>
      </c>
      <c r="E13" s="42" t="s">
        <v>14</v>
      </c>
    </row>
    <row r="14" spans="1:5" ht="14.25">
      <c r="A14" s="29">
        <v>30109</v>
      </c>
      <c r="B14" s="40" t="s">
        <v>106</v>
      </c>
      <c r="C14" s="41">
        <f t="shared" si="0"/>
        <v>2.19</v>
      </c>
      <c r="D14" s="41">
        <v>2.19</v>
      </c>
      <c r="E14" s="42" t="s">
        <v>14</v>
      </c>
    </row>
    <row r="15" spans="1:5" ht="14.25">
      <c r="A15" s="29">
        <v>30110</v>
      </c>
      <c r="B15" s="40" t="s">
        <v>107</v>
      </c>
      <c r="C15" s="41">
        <f t="shared" si="0"/>
        <v>2.19</v>
      </c>
      <c r="D15" s="41">
        <v>2.19</v>
      </c>
      <c r="E15" s="42" t="s">
        <v>14</v>
      </c>
    </row>
    <row r="16" spans="1:5" ht="14.25">
      <c r="A16" s="29">
        <v>30111</v>
      </c>
      <c r="B16" s="40" t="s">
        <v>108</v>
      </c>
      <c r="C16" s="41">
        <f t="shared" si="0"/>
        <v>4.42</v>
      </c>
      <c r="D16" s="41">
        <v>4.42</v>
      </c>
      <c r="E16" s="42" t="s">
        <v>14</v>
      </c>
    </row>
    <row r="17" spans="1:5" ht="14.25">
      <c r="A17" s="29">
        <v>30112</v>
      </c>
      <c r="B17" s="40" t="s">
        <v>109</v>
      </c>
      <c r="C17" s="41">
        <f t="shared" si="0"/>
        <v>0.44</v>
      </c>
      <c r="D17" s="41">
        <v>0.44</v>
      </c>
      <c r="E17" s="42" t="s">
        <v>14</v>
      </c>
    </row>
    <row r="18" spans="1:5" ht="14.25">
      <c r="A18" s="29">
        <v>30113</v>
      </c>
      <c r="B18" s="40" t="s">
        <v>110</v>
      </c>
      <c r="C18" s="41">
        <f t="shared" si="0"/>
        <v>3.75</v>
      </c>
      <c r="D18" s="41">
        <v>3.75</v>
      </c>
      <c r="E18" s="42" t="s">
        <v>14</v>
      </c>
    </row>
    <row r="19" spans="1:5" ht="14.25">
      <c r="A19" s="29">
        <v>30114</v>
      </c>
      <c r="B19" s="40" t="s">
        <v>111</v>
      </c>
      <c r="C19" s="41">
        <f t="shared" si="0"/>
        <v>0</v>
      </c>
      <c r="D19" s="42" t="s">
        <v>14</v>
      </c>
      <c r="E19" s="42" t="s">
        <v>14</v>
      </c>
    </row>
    <row r="20" spans="1:5" ht="14.25">
      <c r="A20" s="29">
        <v>30199</v>
      </c>
      <c r="B20" s="40" t="s">
        <v>112</v>
      </c>
      <c r="C20" s="41">
        <f t="shared" si="0"/>
        <v>2.45</v>
      </c>
      <c r="D20" s="41">
        <v>2.45</v>
      </c>
      <c r="E20" s="42" t="s">
        <v>14</v>
      </c>
    </row>
    <row r="21" spans="1:5" ht="14.25">
      <c r="A21" s="29">
        <v>302</v>
      </c>
      <c r="B21" s="39" t="s">
        <v>113</v>
      </c>
      <c r="C21" s="38">
        <f>SUM(C22:C48)</f>
        <v>26.310000000000002</v>
      </c>
      <c r="D21" s="38">
        <f>SUM(D22:D48)</f>
        <v>0</v>
      </c>
      <c r="E21" s="38">
        <f>SUM(E22:E48)</f>
        <v>26.310000000000002</v>
      </c>
    </row>
    <row r="22" spans="1:5" ht="14.25">
      <c r="A22" s="29">
        <v>30201</v>
      </c>
      <c r="B22" s="40" t="s">
        <v>114</v>
      </c>
      <c r="C22" s="41">
        <f>D22+E22</f>
        <v>6.69</v>
      </c>
      <c r="D22" s="42" t="s">
        <v>14</v>
      </c>
      <c r="E22" s="41">
        <v>6.69</v>
      </c>
    </row>
    <row r="23" spans="1:5" ht="14.25">
      <c r="A23" s="29">
        <v>30202</v>
      </c>
      <c r="B23" s="40" t="s">
        <v>115</v>
      </c>
      <c r="C23" s="41">
        <f aca="true" t="shared" si="1" ref="C23:C48">D23+E23</f>
        <v>0</v>
      </c>
      <c r="D23" s="42" t="s">
        <v>14</v>
      </c>
      <c r="E23" s="42" t="s">
        <v>14</v>
      </c>
    </row>
    <row r="24" spans="1:5" ht="14.25">
      <c r="A24" s="29">
        <v>30203</v>
      </c>
      <c r="B24" s="40" t="s">
        <v>116</v>
      </c>
      <c r="C24" s="41">
        <f t="shared" si="1"/>
        <v>0</v>
      </c>
      <c r="D24" s="42" t="s">
        <v>14</v>
      </c>
      <c r="E24" s="42" t="s">
        <v>14</v>
      </c>
    </row>
    <row r="25" spans="1:5" ht="14.25">
      <c r="A25" s="29">
        <v>30204</v>
      </c>
      <c r="B25" s="40" t="s">
        <v>117</v>
      </c>
      <c r="C25" s="41">
        <f t="shared" si="1"/>
        <v>0</v>
      </c>
      <c r="D25" s="42" t="s">
        <v>14</v>
      </c>
      <c r="E25" s="42" t="s">
        <v>14</v>
      </c>
    </row>
    <row r="26" spans="1:5" ht="14.25">
      <c r="A26" s="29">
        <v>30205</v>
      </c>
      <c r="B26" s="40" t="s">
        <v>118</v>
      </c>
      <c r="C26" s="41">
        <f t="shared" si="1"/>
        <v>1</v>
      </c>
      <c r="D26" s="42" t="s">
        <v>14</v>
      </c>
      <c r="E26" s="42">
        <v>1</v>
      </c>
    </row>
    <row r="27" spans="1:5" ht="14.25">
      <c r="A27" s="29">
        <v>30206</v>
      </c>
      <c r="B27" s="40" t="s">
        <v>119</v>
      </c>
      <c r="C27" s="41">
        <f t="shared" si="1"/>
        <v>1.5</v>
      </c>
      <c r="D27" s="42" t="s">
        <v>14</v>
      </c>
      <c r="E27" s="41">
        <v>1.5</v>
      </c>
    </row>
    <row r="28" spans="1:5" ht="14.25">
      <c r="A28" s="29">
        <v>30207</v>
      </c>
      <c r="B28" s="40" t="s">
        <v>120</v>
      </c>
      <c r="C28" s="41">
        <f t="shared" si="1"/>
        <v>0.6</v>
      </c>
      <c r="D28" s="42" t="s">
        <v>14</v>
      </c>
      <c r="E28" s="41">
        <v>0.6</v>
      </c>
    </row>
    <row r="29" spans="1:5" ht="14.25">
      <c r="A29" s="29">
        <v>30208</v>
      </c>
      <c r="B29" s="40" t="s">
        <v>121</v>
      </c>
      <c r="C29" s="41">
        <f t="shared" si="1"/>
        <v>9.27</v>
      </c>
      <c r="D29" s="42" t="s">
        <v>14</v>
      </c>
      <c r="E29" s="41">
        <v>9.27</v>
      </c>
    </row>
    <row r="30" spans="1:5" ht="14.25">
      <c r="A30" s="29">
        <v>30209</v>
      </c>
      <c r="B30" s="40" t="s">
        <v>122</v>
      </c>
      <c r="C30" s="41">
        <f t="shared" si="1"/>
        <v>0</v>
      </c>
      <c r="D30" s="42" t="s">
        <v>14</v>
      </c>
      <c r="E30" s="42" t="s">
        <v>14</v>
      </c>
    </row>
    <row r="31" spans="1:5" ht="14.25">
      <c r="A31" s="29">
        <v>30211</v>
      </c>
      <c r="B31" s="40" t="s">
        <v>123</v>
      </c>
      <c r="C31" s="41">
        <f t="shared" si="1"/>
        <v>0</v>
      </c>
      <c r="D31" s="42" t="s">
        <v>14</v>
      </c>
      <c r="E31" s="42" t="s">
        <v>14</v>
      </c>
    </row>
    <row r="32" spans="1:5" ht="14.25">
      <c r="A32" s="29">
        <v>30212</v>
      </c>
      <c r="B32" s="40" t="s">
        <v>124</v>
      </c>
      <c r="C32" s="41">
        <f t="shared" si="1"/>
        <v>0</v>
      </c>
      <c r="D32" s="42" t="s">
        <v>14</v>
      </c>
      <c r="E32" s="42" t="s">
        <v>14</v>
      </c>
    </row>
    <row r="33" spans="1:5" ht="14.25">
      <c r="A33" s="29">
        <v>30213</v>
      </c>
      <c r="B33" s="40" t="s">
        <v>125</v>
      </c>
      <c r="C33" s="41">
        <f t="shared" si="1"/>
        <v>1.25</v>
      </c>
      <c r="D33" s="42" t="s">
        <v>14</v>
      </c>
      <c r="E33" s="41">
        <v>1.25</v>
      </c>
    </row>
    <row r="34" spans="1:5" ht="14.25">
      <c r="A34" s="29">
        <v>30214</v>
      </c>
      <c r="B34" s="40" t="s">
        <v>126</v>
      </c>
      <c r="C34" s="41">
        <f t="shared" si="1"/>
        <v>0</v>
      </c>
      <c r="D34" s="42" t="s">
        <v>14</v>
      </c>
      <c r="E34" s="42" t="s">
        <v>14</v>
      </c>
    </row>
    <row r="35" spans="1:5" ht="14.25">
      <c r="A35" s="29">
        <v>30215</v>
      </c>
      <c r="B35" s="40" t="s">
        <v>127</v>
      </c>
      <c r="C35" s="41">
        <f t="shared" si="1"/>
        <v>0</v>
      </c>
      <c r="D35" s="42" t="s">
        <v>14</v>
      </c>
      <c r="E35" s="42" t="s">
        <v>14</v>
      </c>
    </row>
    <row r="36" spans="1:5" ht="14.25">
      <c r="A36" s="29">
        <v>30216</v>
      </c>
      <c r="B36" s="40" t="s">
        <v>128</v>
      </c>
      <c r="C36" s="41">
        <f t="shared" si="1"/>
        <v>2</v>
      </c>
      <c r="D36" s="42" t="s">
        <v>14</v>
      </c>
      <c r="E36" s="42">
        <v>2</v>
      </c>
    </row>
    <row r="37" spans="1:5" ht="14.25">
      <c r="A37" s="29">
        <v>30217</v>
      </c>
      <c r="B37" s="40" t="s">
        <v>129</v>
      </c>
      <c r="C37" s="41">
        <f t="shared" si="1"/>
        <v>0</v>
      </c>
      <c r="D37" s="42" t="s">
        <v>14</v>
      </c>
      <c r="E37" s="42">
        <v>0</v>
      </c>
    </row>
    <row r="38" spans="1:5" ht="14.25">
      <c r="A38" s="29">
        <v>30218</v>
      </c>
      <c r="B38" s="40" t="s">
        <v>130</v>
      </c>
      <c r="C38" s="41">
        <f t="shared" si="1"/>
        <v>0</v>
      </c>
      <c r="D38" s="42" t="s">
        <v>14</v>
      </c>
      <c r="E38" s="42">
        <v>0</v>
      </c>
    </row>
    <row r="39" spans="1:5" ht="14.25">
      <c r="A39" s="29">
        <v>30224</v>
      </c>
      <c r="B39" s="40" t="s">
        <v>131</v>
      </c>
      <c r="C39" s="41">
        <f t="shared" si="1"/>
        <v>0</v>
      </c>
      <c r="D39" s="42" t="s">
        <v>14</v>
      </c>
      <c r="E39" s="42">
        <v>0</v>
      </c>
    </row>
    <row r="40" spans="1:5" ht="14.25">
      <c r="A40" s="29">
        <v>30225</v>
      </c>
      <c r="B40" s="40" t="s">
        <v>132</v>
      </c>
      <c r="C40" s="41">
        <f t="shared" si="1"/>
        <v>0</v>
      </c>
      <c r="D40" s="42" t="s">
        <v>14</v>
      </c>
      <c r="E40" s="42">
        <v>0</v>
      </c>
    </row>
    <row r="41" spans="1:5" ht="14.25">
      <c r="A41" s="29">
        <v>30226</v>
      </c>
      <c r="B41" s="40" t="s">
        <v>133</v>
      </c>
      <c r="C41" s="41">
        <f t="shared" si="1"/>
        <v>4</v>
      </c>
      <c r="D41" s="42" t="s">
        <v>14</v>
      </c>
      <c r="E41" s="42">
        <v>4</v>
      </c>
    </row>
    <row r="42" spans="1:5" ht="14.25">
      <c r="A42" s="29">
        <v>30227</v>
      </c>
      <c r="B42" s="40" t="s">
        <v>134</v>
      </c>
      <c r="C42" s="41">
        <f t="shared" si="1"/>
        <v>0</v>
      </c>
      <c r="D42" s="42" t="s">
        <v>14</v>
      </c>
      <c r="E42" s="42" t="s">
        <v>14</v>
      </c>
    </row>
    <row r="43" spans="1:5" ht="14.25">
      <c r="A43" s="29">
        <v>30228</v>
      </c>
      <c r="B43" s="40" t="s">
        <v>135</v>
      </c>
      <c r="C43" s="41">
        <f t="shared" si="1"/>
        <v>0</v>
      </c>
      <c r="D43" s="42" t="s">
        <v>14</v>
      </c>
      <c r="E43" s="42" t="s">
        <v>14</v>
      </c>
    </row>
    <row r="44" spans="1:5" ht="14.25">
      <c r="A44" s="29">
        <v>30229</v>
      </c>
      <c r="B44" s="40" t="s">
        <v>136</v>
      </c>
      <c r="C44" s="41">
        <f t="shared" si="1"/>
        <v>0</v>
      </c>
      <c r="D44" s="42" t="s">
        <v>14</v>
      </c>
      <c r="E44" s="42" t="s">
        <v>14</v>
      </c>
    </row>
    <row r="45" spans="1:5" ht="14.25">
      <c r="A45" s="29">
        <v>30231</v>
      </c>
      <c r="B45" s="40" t="s">
        <v>137</v>
      </c>
      <c r="C45" s="41">
        <f t="shared" si="1"/>
        <v>0</v>
      </c>
      <c r="D45" s="42" t="s">
        <v>14</v>
      </c>
      <c r="E45" s="42" t="s">
        <v>14</v>
      </c>
    </row>
    <row r="46" spans="1:5" ht="14.25">
      <c r="A46" s="29">
        <v>30239</v>
      </c>
      <c r="B46" s="40" t="s">
        <v>138</v>
      </c>
      <c r="C46" s="41">
        <f t="shared" si="1"/>
        <v>0</v>
      </c>
      <c r="D46" s="42" t="s">
        <v>14</v>
      </c>
      <c r="E46" s="42" t="s">
        <v>14</v>
      </c>
    </row>
    <row r="47" spans="1:5" ht="14.25">
      <c r="A47" s="29">
        <v>30240</v>
      </c>
      <c r="B47" s="40" t="s">
        <v>139</v>
      </c>
      <c r="C47" s="41">
        <f t="shared" si="1"/>
        <v>0</v>
      </c>
      <c r="D47" s="42" t="s">
        <v>14</v>
      </c>
      <c r="E47" s="42" t="s">
        <v>14</v>
      </c>
    </row>
    <row r="48" spans="1:5" ht="14.25">
      <c r="A48" s="29">
        <v>30299</v>
      </c>
      <c r="B48" s="40" t="s">
        <v>140</v>
      </c>
      <c r="C48" s="41">
        <f t="shared" si="1"/>
        <v>0</v>
      </c>
      <c r="D48" s="42" t="s">
        <v>14</v>
      </c>
      <c r="E48" s="42" t="s">
        <v>14</v>
      </c>
    </row>
    <row r="49" spans="1:5" ht="14.25">
      <c r="A49" s="29">
        <v>303</v>
      </c>
      <c r="B49" s="39" t="s">
        <v>141</v>
      </c>
      <c r="C49" s="38">
        <f>SUM(C50:C60)</f>
        <v>18.09</v>
      </c>
      <c r="D49" s="38">
        <f>SUM(D50:D60)</f>
        <v>18.09</v>
      </c>
      <c r="E49" s="38">
        <f>SUM(E50:E60)</f>
        <v>0</v>
      </c>
    </row>
    <row r="50" spans="1:5" ht="14.25">
      <c r="A50" s="29">
        <v>30301</v>
      </c>
      <c r="B50" s="40" t="s">
        <v>142</v>
      </c>
      <c r="C50" s="42">
        <f>D50+E50</f>
        <v>0</v>
      </c>
      <c r="D50" s="42">
        <v>0</v>
      </c>
      <c r="E50" s="42">
        <v>0</v>
      </c>
    </row>
    <row r="51" spans="1:5" ht="14.25">
      <c r="A51" s="29">
        <v>30302</v>
      </c>
      <c r="B51" s="40" t="s">
        <v>143</v>
      </c>
      <c r="C51" s="42">
        <f aca="true" t="shared" si="2" ref="C51:C60">D51+E51</f>
        <v>10.96</v>
      </c>
      <c r="D51" s="41">
        <v>10.96</v>
      </c>
      <c r="E51" s="42">
        <v>0</v>
      </c>
    </row>
    <row r="52" spans="1:5" ht="14.25">
      <c r="A52" s="29">
        <v>30303</v>
      </c>
      <c r="B52" s="40" t="s">
        <v>144</v>
      </c>
      <c r="C52" s="42">
        <f t="shared" si="2"/>
        <v>0</v>
      </c>
      <c r="D52" s="42">
        <v>0</v>
      </c>
      <c r="E52" s="42">
        <v>0</v>
      </c>
    </row>
    <row r="53" spans="1:5" ht="14.25">
      <c r="A53" s="29">
        <v>30304</v>
      </c>
      <c r="B53" s="40" t="s">
        <v>145</v>
      </c>
      <c r="C53" s="42">
        <f t="shared" si="2"/>
        <v>0</v>
      </c>
      <c r="D53" s="42">
        <v>0</v>
      </c>
      <c r="E53" s="42">
        <v>0</v>
      </c>
    </row>
    <row r="54" spans="1:5" ht="14.25">
      <c r="A54" s="29">
        <v>30305</v>
      </c>
      <c r="B54" s="40" t="s">
        <v>146</v>
      </c>
      <c r="C54" s="42">
        <f t="shared" si="2"/>
        <v>0</v>
      </c>
      <c r="D54" s="42">
        <v>0</v>
      </c>
      <c r="E54" s="42">
        <v>0</v>
      </c>
    </row>
    <row r="55" spans="1:5" ht="14.25">
      <c r="A55" s="29">
        <v>30306</v>
      </c>
      <c r="B55" s="40" t="s">
        <v>147</v>
      </c>
      <c r="C55" s="42">
        <f t="shared" si="2"/>
        <v>0</v>
      </c>
      <c r="D55" s="42">
        <v>0</v>
      </c>
      <c r="E55" s="42">
        <v>0</v>
      </c>
    </row>
    <row r="56" spans="1:5" ht="14.25">
      <c r="A56" s="29">
        <v>30307</v>
      </c>
      <c r="B56" s="40" t="s">
        <v>148</v>
      </c>
      <c r="C56" s="42">
        <f t="shared" si="2"/>
        <v>0</v>
      </c>
      <c r="D56" s="42">
        <v>0</v>
      </c>
      <c r="E56" s="42">
        <v>0</v>
      </c>
    </row>
    <row r="57" spans="1:5" ht="14.25">
      <c r="A57" s="29">
        <v>30308</v>
      </c>
      <c r="B57" s="40" t="s">
        <v>149</v>
      </c>
      <c r="C57" s="42">
        <f t="shared" si="2"/>
        <v>0</v>
      </c>
      <c r="D57" s="42">
        <v>0</v>
      </c>
      <c r="E57" s="42">
        <v>0</v>
      </c>
    </row>
    <row r="58" spans="1:5" ht="14.25">
      <c r="A58" s="29">
        <v>30309</v>
      </c>
      <c r="B58" s="40" t="s">
        <v>150</v>
      </c>
      <c r="C58" s="42">
        <f t="shared" si="2"/>
        <v>0</v>
      </c>
      <c r="D58" s="42">
        <v>0</v>
      </c>
      <c r="E58" s="42">
        <v>0</v>
      </c>
    </row>
    <row r="59" spans="1:5" ht="14.25">
      <c r="A59" s="29">
        <v>30310</v>
      </c>
      <c r="B59" s="40" t="s">
        <v>151</v>
      </c>
      <c r="C59" s="42">
        <f t="shared" si="2"/>
        <v>0</v>
      </c>
      <c r="D59" s="42">
        <v>0</v>
      </c>
      <c r="E59" s="42">
        <v>0</v>
      </c>
    </row>
    <row r="60" spans="1:5" ht="14.25">
      <c r="A60" s="29">
        <v>30399</v>
      </c>
      <c r="B60" s="40" t="s">
        <v>152</v>
      </c>
      <c r="C60" s="42">
        <f t="shared" si="2"/>
        <v>7.13</v>
      </c>
      <c r="D60" s="41">
        <v>7.13</v>
      </c>
      <c r="E60" s="42">
        <v>0</v>
      </c>
    </row>
    <row r="61" spans="1:5" ht="14.25">
      <c r="A61" s="29">
        <v>310</v>
      </c>
      <c r="B61" s="39" t="s">
        <v>153</v>
      </c>
      <c r="C61" s="43">
        <f>SUM(C62:C65)</f>
        <v>0</v>
      </c>
      <c r="D61" s="43">
        <f>SUM(D62:D65)</f>
        <v>0</v>
      </c>
      <c r="E61" s="43">
        <f>SUM(E62:E65)</f>
        <v>0</v>
      </c>
    </row>
    <row r="62" spans="1:5" ht="14.25">
      <c r="A62" s="29">
        <v>31002</v>
      </c>
      <c r="B62" s="40" t="s">
        <v>154</v>
      </c>
      <c r="C62" s="42" t="s">
        <v>14</v>
      </c>
      <c r="D62" s="42">
        <v>0</v>
      </c>
      <c r="E62" s="42">
        <v>0</v>
      </c>
    </row>
    <row r="63" spans="1:5" ht="14.25">
      <c r="A63" s="29">
        <v>31003</v>
      </c>
      <c r="B63" s="40" t="s">
        <v>155</v>
      </c>
      <c r="C63" s="42" t="s">
        <v>14</v>
      </c>
      <c r="D63" s="42">
        <v>0</v>
      </c>
      <c r="E63" s="42">
        <v>0</v>
      </c>
    </row>
    <row r="64" spans="1:5" ht="14.25">
      <c r="A64" s="29">
        <v>31007</v>
      </c>
      <c r="B64" s="40" t="s">
        <v>156</v>
      </c>
      <c r="C64" s="42" t="s">
        <v>14</v>
      </c>
      <c r="D64" s="42">
        <v>0</v>
      </c>
      <c r="E64" s="42">
        <v>0</v>
      </c>
    </row>
    <row r="65" spans="1:5" ht="14.25">
      <c r="A65" s="29">
        <v>31099</v>
      </c>
      <c r="B65" s="40" t="s">
        <v>157</v>
      </c>
      <c r="C65" s="42" t="s">
        <v>14</v>
      </c>
      <c r="D65" s="42">
        <v>0</v>
      </c>
      <c r="E65" s="42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Zeros="0" zoomScalePageLayoutView="0" workbookViewId="0" topLeftCell="A1">
      <selection activeCell="D14" sqref="D14"/>
    </sheetView>
  </sheetViews>
  <sheetFormatPr defaultColWidth="9.00390625" defaultRowHeight="14.25"/>
  <sheetData>
    <row r="1" ht="23.25" customHeight="1">
      <c r="A1" t="s">
        <v>158</v>
      </c>
    </row>
    <row r="2" spans="1:24" s="1" customFormat="1" ht="30.75" customHeight="1">
      <c r="A2" s="110" t="s">
        <v>159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ht="20.25" customHeight="1">
      <c r="W3" t="s">
        <v>3</v>
      </c>
    </row>
    <row r="4" spans="1:24" s="34" customFormat="1" ht="24.75" customHeight="1">
      <c r="A4" s="111" t="s">
        <v>160</v>
      </c>
      <c r="B4" s="111"/>
      <c r="C4" s="111"/>
      <c r="D4" s="111"/>
      <c r="E4" s="111"/>
      <c r="F4" s="111"/>
      <c r="G4" s="111"/>
      <c r="H4" s="111"/>
      <c r="I4" s="111" t="s">
        <v>81</v>
      </c>
      <c r="J4" s="111"/>
      <c r="K4" s="111"/>
      <c r="L4" s="111"/>
      <c r="M4" s="111"/>
      <c r="N4" s="111"/>
      <c r="O4" s="111"/>
      <c r="P4" s="111"/>
      <c r="Q4" s="111" t="s">
        <v>82</v>
      </c>
      <c r="R4" s="111"/>
      <c r="S4" s="111"/>
      <c r="T4" s="111"/>
      <c r="U4" s="111"/>
      <c r="V4" s="111"/>
      <c r="W4" s="111"/>
      <c r="X4" s="111"/>
    </row>
    <row r="5" spans="1:24" s="34" customFormat="1" ht="24.75" customHeight="1">
      <c r="A5" s="111" t="s">
        <v>84</v>
      </c>
      <c r="B5" s="111" t="s">
        <v>161</v>
      </c>
      <c r="C5" s="111" t="s">
        <v>162</v>
      </c>
      <c r="D5" s="111"/>
      <c r="E5" s="111"/>
      <c r="F5" s="112" t="s">
        <v>129</v>
      </c>
      <c r="G5" s="112" t="s">
        <v>127</v>
      </c>
      <c r="H5" s="111" t="s">
        <v>128</v>
      </c>
      <c r="I5" s="111" t="s">
        <v>84</v>
      </c>
      <c r="J5" s="111" t="s">
        <v>161</v>
      </c>
      <c r="K5" s="111" t="s">
        <v>162</v>
      </c>
      <c r="L5" s="111"/>
      <c r="M5" s="111"/>
      <c r="N5" s="112" t="s">
        <v>129</v>
      </c>
      <c r="O5" s="112" t="s">
        <v>127</v>
      </c>
      <c r="P5" s="111" t="s">
        <v>128</v>
      </c>
      <c r="Q5" s="111" t="s">
        <v>84</v>
      </c>
      <c r="R5" s="111" t="s">
        <v>161</v>
      </c>
      <c r="S5" s="111" t="s">
        <v>162</v>
      </c>
      <c r="T5" s="111"/>
      <c r="U5" s="111"/>
      <c r="V5" s="111" t="s">
        <v>129</v>
      </c>
      <c r="W5" s="112" t="s">
        <v>127</v>
      </c>
      <c r="X5" s="111" t="s">
        <v>128</v>
      </c>
    </row>
    <row r="6" spans="1:24" s="34" customFormat="1" ht="51.75" customHeight="1">
      <c r="A6" s="111"/>
      <c r="B6" s="111"/>
      <c r="C6" s="35" t="s">
        <v>9</v>
      </c>
      <c r="D6" s="35" t="s">
        <v>163</v>
      </c>
      <c r="E6" s="35" t="s">
        <v>164</v>
      </c>
      <c r="F6" s="113"/>
      <c r="G6" s="113"/>
      <c r="H6" s="111"/>
      <c r="I6" s="111"/>
      <c r="J6" s="111"/>
      <c r="K6" s="35" t="s">
        <v>9</v>
      </c>
      <c r="L6" s="35" t="s">
        <v>163</v>
      </c>
      <c r="M6" s="35" t="s">
        <v>164</v>
      </c>
      <c r="N6" s="113"/>
      <c r="O6" s="113"/>
      <c r="P6" s="111"/>
      <c r="Q6" s="111"/>
      <c r="R6" s="111"/>
      <c r="S6" s="35" t="s">
        <v>9</v>
      </c>
      <c r="T6" s="35" t="s">
        <v>163</v>
      </c>
      <c r="U6" s="35" t="s">
        <v>164</v>
      </c>
      <c r="V6" s="111"/>
      <c r="W6" s="113"/>
      <c r="X6" s="111"/>
    </row>
    <row r="7" spans="1:24" s="17" customFormat="1" ht="24.75" customHeight="1">
      <c r="A7" s="13" t="s">
        <v>165</v>
      </c>
      <c r="B7" s="13" t="s">
        <v>14</v>
      </c>
      <c r="C7" s="13" t="s">
        <v>14</v>
      </c>
      <c r="D7" s="13" t="s">
        <v>14</v>
      </c>
      <c r="E7" s="13" t="s">
        <v>14</v>
      </c>
      <c r="F7" s="13" t="s">
        <v>165</v>
      </c>
      <c r="G7" s="13" t="s">
        <v>14</v>
      </c>
      <c r="H7" s="13" t="s">
        <v>14</v>
      </c>
      <c r="I7" s="13" t="s">
        <v>14</v>
      </c>
      <c r="J7" s="13" t="s">
        <v>14</v>
      </c>
      <c r="K7" s="13" t="s">
        <v>14</v>
      </c>
      <c r="L7" s="13" t="s">
        <v>14</v>
      </c>
      <c r="M7" s="13" t="s">
        <v>14</v>
      </c>
      <c r="N7" s="13" t="s">
        <v>14</v>
      </c>
      <c r="O7" s="13" t="s">
        <v>14</v>
      </c>
      <c r="P7" s="13" t="s">
        <v>14</v>
      </c>
      <c r="Q7" s="13" t="s">
        <v>14</v>
      </c>
      <c r="R7" s="13" t="s">
        <v>14</v>
      </c>
      <c r="S7" s="13" t="s">
        <v>14</v>
      </c>
      <c r="T7" s="13" t="s">
        <v>14</v>
      </c>
      <c r="U7" s="13" t="s">
        <v>14</v>
      </c>
      <c r="V7" s="13" t="s">
        <v>14</v>
      </c>
      <c r="W7" s="13" t="s">
        <v>14</v>
      </c>
      <c r="X7" s="13" t="s">
        <v>14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Zeros="0" zoomScalePageLayoutView="0" workbookViewId="0" topLeftCell="A1">
      <selection activeCell="B8" sqref="B8"/>
    </sheetView>
  </sheetViews>
  <sheetFormatPr defaultColWidth="9.00390625" defaultRowHeight="14.25"/>
  <cols>
    <col min="1" max="1" width="9.00390625" style="18" customWidth="1"/>
    <col min="2" max="2" width="14.375" style="18" customWidth="1"/>
    <col min="3" max="3" width="10.25390625" style="18" customWidth="1"/>
    <col min="4" max="4" width="9.00390625" style="18" customWidth="1"/>
    <col min="5" max="5" width="10.125" style="18" customWidth="1"/>
    <col min="6" max="6" width="11.875" style="18" customWidth="1"/>
    <col min="7" max="7" width="16.50390625" style="18" customWidth="1"/>
    <col min="8" max="8" width="14.75390625" style="18" customWidth="1"/>
    <col min="9" max="9" width="13.25390625" style="18" customWidth="1"/>
    <col min="10" max="10" width="21.25390625" style="18" customWidth="1"/>
    <col min="11" max="11" width="16.00390625" style="18" customWidth="1"/>
    <col min="12" max="12" width="9.00390625" style="18" customWidth="1"/>
    <col min="13" max="13" width="19.75390625" style="18" customWidth="1"/>
    <col min="14" max="14" width="15.50390625" style="18" customWidth="1"/>
    <col min="15" max="16384" width="9.00390625" style="18" customWidth="1"/>
  </cols>
  <sheetData>
    <row r="1" ht="14.25">
      <c r="A1" s="18" t="s">
        <v>166</v>
      </c>
    </row>
    <row r="2" spans="1:14" s="16" customFormat="1" ht="38.2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26"/>
      <c r="L2" s="26"/>
      <c r="M2" s="26"/>
      <c r="N2" s="26"/>
    </row>
    <row r="3" ht="14.25">
      <c r="J3" s="18" t="s">
        <v>3</v>
      </c>
    </row>
    <row r="4" spans="1:10" ht="19.5" customHeight="1">
      <c r="A4" s="114" t="s">
        <v>43</v>
      </c>
      <c r="B4" s="114"/>
      <c r="C4" s="114" t="s">
        <v>81</v>
      </c>
      <c r="D4" s="114" t="s">
        <v>82</v>
      </c>
      <c r="E4" s="114"/>
      <c r="F4" s="114"/>
      <c r="G4" s="114"/>
      <c r="H4" s="114"/>
      <c r="I4" s="114" t="s">
        <v>83</v>
      </c>
      <c r="J4" s="114"/>
    </row>
    <row r="5" spans="1:10" ht="19.5" customHeight="1">
      <c r="A5" s="118" t="s">
        <v>48</v>
      </c>
      <c r="B5" s="118" t="s">
        <v>49</v>
      </c>
      <c r="C5" s="114"/>
      <c r="D5" s="118" t="s">
        <v>84</v>
      </c>
      <c r="E5" s="115" t="s">
        <v>85</v>
      </c>
      <c r="F5" s="116"/>
      <c r="G5" s="117"/>
      <c r="H5" s="118" t="s">
        <v>86</v>
      </c>
      <c r="I5" s="118" t="s">
        <v>87</v>
      </c>
      <c r="J5" s="118" t="s">
        <v>88</v>
      </c>
    </row>
    <row r="6" spans="1:10" ht="19.5" customHeight="1">
      <c r="A6" s="119"/>
      <c r="B6" s="119"/>
      <c r="C6" s="114"/>
      <c r="D6" s="119"/>
      <c r="E6" s="29" t="s">
        <v>9</v>
      </c>
      <c r="F6" s="29" t="s">
        <v>168</v>
      </c>
      <c r="G6" s="29" t="s">
        <v>169</v>
      </c>
      <c r="H6" s="119"/>
      <c r="I6" s="119"/>
      <c r="J6" s="119"/>
    </row>
    <row r="7" spans="1:10" ht="19.5" customHeight="1">
      <c r="A7" s="30"/>
      <c r="B7" s="30"/>
      <c r="C7" s="31"/>
      <c r="D7" s="31">
        <f aca="true" t="shared" si="0" ref="D7:D12">E7+H7</f>
        <v>0</v>
      </c>
      <c r="E7" s="31">
        <f aca="true" t="shared" si="1" ref="E7:E12">F7+G7</f>
        <v>0</v>
      </c>
      <c r="F7" s="31"/>
      <c r="G7" s="31"/>
      <c r="H7" s="31"/>
      <c r="I7" s="32">
        <f aca="true" t="shared" si="2" ref="I7:I12">D7-C7</f>
        <v>0</v>
      </c>
      <c r="J7" s="33"/>
    </row>
    <row r="8" spans="1:10" ht="19.5" customHeight="1">
      <c r="A8" s="30"/>
      <c r="B8" s="30"/>
      <c r="C8" s="31"/>
      <c r="D8" s="31">
        <f t="shared" si="0"/>
        <v>0</v>
      </c>
      <c r="E8" s="31">
        <f t="shared" si="1"/>
        <v>0</v>
      </c>
      <c r="F8" s="31"/>
      <c r="G8" s="31"/>
      <c r="H8" s="31"/>
      <c r="I8" s="32">
        <f t="shared" si="2"/>
        <v>0</v>
      </c>
      <c r="J8" s="33"/>
    </row>
    <row r="9" spans="1:10" ht="19.5" customHeight="1">
      <c r="A9" s="30"/>
      <c r="B9" s="30"/>
      <c r="C9" s="31"/>
      <c r="D9" s="31">
        <f t="shared" si="0"/>
        <v>0</v>
      </c>
      <c r="E9" s="31">
        <f t="shared" si="1"/>
        <v>0</v>
      </c>
      <c r="F9" s="31"/>
      <c r="G9" s="31"/>
      <c r="H9" s="31"/>
      <c r="I9" s="32">
        <f t="shared" si="2"/>
        <v>0</v>
      </c>
      <c r="J9" s="33"/>
    </row>
    <row r="10" spans="1:10" ht="19.5" customHeight="1">
      <c r="A10" s="30"/>
      <c r="B10" s="30"/>
      <c r="C10" s="31"/>
      <c r="D10" s="31">
        <f t="shared" si="0"/>
        <v>0</v>
      </c>
      <c r="E10" s="31">
        <f t="shared" si="1"/>
        <v>0</v>
      </c>
      <c r="F10" s="31"/>
      <c r="G10" s="31"/>
      <c r="H10" s="31"/>
      <c r="I10" s="32">
        <f t="shared" si="2"/>
        <v>0</v>
      </c>
      <c r="J10" s="33"/>
    </row>
    <row r="11" spans="1:10" ht="19.5" customHeight="1">
      <c r="A11" s="30"/>
      <c r="B11" s="30"/>
      <c r="C11" s="31"/>
      <c r="D11" s="31">
        <f t="shared" si="0"/>
        <v>0</v>
      </c>
      <c r="E11" s="31">
        <f t="shared" si="1"/>
        <v>0</v>
      </c>
      <c r="F11" s="31"/>
      <c r="G11" s="31"/>
      <c r="H11" s="31"/>
      <c r="I11" s="32">
        <f t="shared" si="2"/>
        <v>0</v>
      </c>
      <c r="J11" s="33"/>
    </row>
    <row r="12" spans="1:10" ht="19.5" customHeight="1">
      <c r="A12" s="30"/>
      <c r="B12" s="30"/>
      <c r="C12" s="31"/>
      <c r="D12" s="31">
        <f t="shared" si="0"/>
        <v>0</v>
      </c>
      <c r="E12" s="31">
        <f t="shared" si="1"/>
        <v>0</v>
      </c>
      <c r="F12" s="31"/>
      <c r="G12" s="31"/>
      <c r="H12" s="31"/>
      <c r="I12" s="32">
        <f t="shared" si="2"/>
        <v>0</v>
      </c>
      <c r="J12" s="33"/>
    </row>
    <row r="13" ht="14.25">
      <c r="A13" s="18" t="s">
        <v>170</v>
      </c>
    </row>
  </sheetData>
  <sheetProtection/>
  <mergeCells count="12"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1">
      <selection activeCell="B31" sqref="B31"/>
    </sheetView>
  </sheetViews>
  <sheetFormatPr defaultColWidth="9.00390625" defaultRowHeight="14.25"/>
  <cols>
    <col min="1" max="1" width="41.625" style="4" customWidth="1"/>
    <col min="2" max="2" width="20.00390625" style="4" customWidth="1"/>
    <col min="3" max="3" width="43.375" style="4" customWidth="1"/>
    <col min="4" max="4" width="15.00390625" style="4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171</v>
      </c>
    </row>
    <row r="2" spans="1:6" ht="33.75" customHeight="1">
      <c r="A2" s="96" t="s">
        <v>172</v>
      </c>
      <c r="B2" s="96"/>
      <c r="C2" s="96"/>
      <c r="D2" s="96"/>
      <c r="E2" s="26"/>
      <c r="F2" s="26"/>
    </row>
    <row r="3" spans="3:4" ht="24.75" customHeight="1">
      <c r="C3" s="120" t="s">
        <v>173</v>
      </c>
      <c r="D3" s="120"/>
    </row>
    <row r="4" spans="1:4" ht="24.75" customHeight="1">
      <c r="A4" s="121" t="s">
        <v>4</v>
      </c>
      <c r="B4" s="121"/>
      <c r="C4" s="121" t="s">
        <v>5</v>
      </c>
      <c r="D4" s="121"/>
    </row>
    <row r="5" spans="1:4" ht="24.75" customHeight="1">
      <c r="A5" s="27" t="s">
        <v>174</v>
      </c>
      <c r="B5" s="27" t="s">
        <v>7</v>
      </c>
      <c r="C5" s="27" t="s">
        <v>174</v>
      </c>
      <c r="D5" s="27" t="s">
        <v>7</v>
      </c>
    </row>
    <row r="6" spans="1:4" ht="24.75" customHeight="1">
      <c r="A6" s="21" t="s">
        <v>175</v>
      </c>
      <c r="B6" s="20">
        <f>B7+B8</f>
        <v>100.73</v>
      </c>
      <c r="C6" s="21" t="s">
        <v>176</v>
      </c>
      <c r="D6" s="13" t="s">
        <v>14</v>
      </c>
    </row>
    <row r="7" spans="1:4" ht="24.75" customHeight="1">
      <c r="A7" s="21" t="s">
        <v>177</v>
      </c>
      <c r="B7" s="20">
        <v>100.73</v>
      </c>
      <c r="C7" s="21" t="s">
        <v>178</v>
      </c>
      <c r="D7" s="13" t="s">
        <v>14</v>
      </c>
    </row>
    <row r="8" spans="1:4" ht="24.75" customHeight="1">
      <c r="A8" s="21" t="s">
        <v>179</v>
      </c>
      <c r="B8" s="13" t="s">
        <v>14</v>
      </c>
      <c r="C8" s="21" t="s">
        <v>180</v>
      </c>
      <c r="D8" s="13" t="s">
        <v>14</v>
      </c>
    </row>
    <row r="9" spans="1:4" ht="24.75" customHeight="1">
      <c r="A9" s="21" t="s">
        <v>181</v>
      </c>
      <c r="B9" s="28">
        <v>50</v>
      </c>
      <c r="C9" s="21" t="s">
        <v>182</v>
      </c>
      <c r="D9" s="20">
        <f>D10+D11</f>
        <v>150.73</v>
      </c>
    </row>
    <row r="10" spans="1:4" ht="24.75" customHeight="1">
      <c r="A10" s="21" t="s">
        <v>183</v>
      </c>
      <c r="B10" s="13" t="s">
        <v>14</v>
      </c>
      <c r="C10" s="21" t="s">
        <v>178</v>
      </c>
      <c r="D10" s="20">
        <v>150.73</v>
      </c>
    </row>
    <row r="11" spans="1:4" ht="24.75" customHeight="1">
      <c r="A11" s="21" t="s">
        <v>184</v>
      </c>
      <c r="B11" s="28">
        <v>50</v>
      </c>
      <c r="C11" s="21" t="s">
        <v>180</v>
      </c>
      <c r="D11" s="13" t="s">
        <v>14</v>
      </c>
    </row>
    <row r="12" spans="1:4" ht="24.75" customHeight="1">
      <c r="A12" s="21" t="s">
        <v>185</v>
      </c>
      <c r="B12" s="13" t="s">
        <v>14</v>
      </c>
      <c r="C12" s="21" t="s">
        <v>186</v>
      </c>
      <c r="D12" s="13" t="s">
        <v>14</v>
      </c>
    </row>
    <row r="13" spans="1:4" ht="24.75" customHeight="1">
      <c r="A13" s="21" t="s">
        <v>187</v>
      </c>
      <c r="B13" s="13" t="s">
        <v>14</v>
      </c>
      <c r="C13" s="21" t="s">
        <v>188</v>
      </c>
      <c r="D13" s="13" t="s">
        <v>14</v>
      </c>
    </row>
    <row r="14" spans="1:4" ht="24.75" customHeight="1">
      <c r="A14" s="21" t="s">
        <v>189</v>
      </c>
      <c r="B14" s="13" t="s">
        <v>14</v>
      </c>
      <c r="C14" s="21" t="s">
        <v>190</v>
      </c>
      <c r="D14" s="13" t="s">
        <v>14</v>
      </c>
    </row>
    <row r="15" spans="1:4" ht="24.75" customHeight="1">
      <c r="A15" s="21" t="s">
        <v>191</v>
      </c>
      <c r="B15" s="13" t="s">
        <v>14</v>
      </c>
      <c r="C15" s="21" t="s">
        <v>192</v>
      </c>
      <c r="D15" s="13" t="s">
        <v>14</v>
      </c>
    </row>
    <row r="16" spans="1:4" ht="24.75" customHeight="1">
      <c r="A16" s="21" t="s">
        <v>193</v>
      </c>
      <c r="B16" s="13" t="s">
        <v>14</v>
      </c>
      <c r="C16" s="21" t="s">
        <v>194</v>
      </c>
      <c r="D16" s="13" t="s">
        <v>14</v>
      </c>
    </row>
    <row r="17" spans="1:4" ht="24.75" customHeight="1">
      <c r="A17" s="21" t="s">
        <v>195</v>
      </c>
      <c r="B17" s="13" t="s">
        <v>14</v>
      </c>
      <c r="C17" s="21" t="s">
        <v>196</v>
      </c>
      <c r="D17" s="13" t="s">
        <v>14</v>
      </c>
    </row>
    <row r="18" spans="1:4" ht="24.75" customHeight="1">
      <c r="A18" s="21" t="s">
        <v>197</v>
      </c>
      <c r="B18" s="13" t="s">
        <v>14</v>
      </c>
      <c r="C18" s="21"/>
      <c r="D18" s="13" t="s">
        <v>14</v>
      </c>
    </row>
    <row r="19" spans="1:4" ht="24.75" customHeight="1">
      <c r="A19" s="21"/>
      <c r="B19" s="28"/>
      <c r="C19" s="21"/>
      <c r="D19" s="13"/>
    </row>
    <row r="20" spans="1:4" ht="24.75" customHeight="1">
      <c r="A20" s="20" t="s">
        <v>198</v>
      </c>
      <c r="B20" s="20">
        <f>B6+B9+B12+B13+B14+B15+B16+B17+B18</f>
        <v>150.73000000000002</v>
      </c>
      <c r="C20" s="20" t="s">
        <v>199</v>
      </c>
      <c r="D20" s="20">
        <f>D6+D9+D12+D13+D14+D15+D16+D17</f>
        <v>150.73</v>
      </c>
    </row>
    <row r="21" spans="1:4" ht="24.75" customHeight="1">
      <c r="A21" s="20"/>
      <c r="B21" s="20"/>
      <c r="C21" s="20"/>
      <c r="D21" s="20"/>
    </row>
    <row r="22" spans="1:4" ht="24.75" customHeight="1">
      <c r="A22" s="21" t="s">
        <v>200</v>
      </c>
      <c r="B22" s="13" t="s">
        <v>14</v>
      </c>
      <c r="C22" s="21" t="s">
        <v>201</v>
      </c>
      <c r="D22" s="20" t="s">
        <v>14</v>
      </c>
    </row>
    <row r="23" spans="1:4" ht="24.75" customHeight="1">
      <c r="A23" s="21" t="s">
        <v>202</v>
      </c>
      <c r="B23" s="13" t="s">
        <v>14</v>
      </c>
      <c r="C23" s="21" t="s">
        <v>202</v>
      </c>
      <c r="D23" s="20" t="s">
        <v>14</v>
      </c>
    </row>
    <row r="24" spans="1:4" ht="24.75" customHeight="1">
      <c r="A24" s="21" t="s">
        <v>203</v>
      </c>
      <c r="B24" s="13" t="s">
        <v>14</v>
      </c>
      <c r="C24" s="21" t="s">
        <v>203</v>
      </c>
      <c r="D24" s="20" t="s">
        <v>14</v>
      </c>
    </row>
    <row r="25" spans="1:4" ht="24.75" customHeight="1">
      <c r="A25" s="21" t="s">
        <v>204</v>
      </c>
      <c r="B25" s="13" t="s">
        <v>14</v>
      </c>
      <c r="C25" s="21" t="s">
        <v>204</v>
      </c>
      <c r="D25" s="20" t="s">
        <v>14</v>
      </c>
    </row>
    <row r="26" spans="1:4" ht="24.75" customHeight="1">
      <c r="A26" s="21" t="s">
        <v>205</v>
      </c>
      <c r="B26" s="13" t="s">
        <v>14</v>
      </c>
      <c r="C26" s="21" t="s">
        <v>206</v>
      </c>
      <c r="D26" s="20" t="s">
        <v>14</v>
      </c>
    </row>
    <row r="27" spans="1:4" ht="24.75" customHeight="1">
      <c r="A27" s="21" t="s">
        <v>207</v>
      </c>
      <c r="B27" s="13" t="s">
        <v>14</v>
      </c>
      <c r="C27" s="21" t="s">
        <v>203</v>
      </c>
      <c r="D27" s="20" t="s">
        <v>14</v>
      </c>
    </row>
    <row r="28" spans="1:4" ht="24.75" customHeight="1">
      <c r="A28" s="21" t="s">
        <v>208</v>
      </c>
      <c r="B28" s="13" t="s">
        <v>14</v>
      </c>
      <c r="C28" s="21" t="s">
        <v>204</v>
      </c>
      <c r="D28" s="20" t="s">
        <v>14</v>
      </c>
    </row>
    <row r="29" spans="1:4" ht="24.75" customHeight="1">
      <c r="A29" s="21" t="s">
        <v>209</v>
      </c>
      <c r="B29" s="13" t="s">
        <v>14</v>
      </c>
      <c r="C29" s="21" t="s">
        <v>210</v>
      </c>
      <c r="D29" s="20" t="s">
        <v>14</v>
      </c>
    </row>
    <row r="30" spans="1:4" ht="24.75" customHeight="1">
      <c r="A30" s="21" t="s">
        <v>211</v>
      </c>
      <c r="B30" s="13" t="s">
        <v>14</v>
      </c>
      <c r="C30" s="21" t="s">
        <v>207</v>
      </c>
      <c r="D30" s="20" t="s">
        <v>14</v>
      </c>
    </row>
    <row r="31" spans="1:4" ht="24.75" customHeight="1">
      <c r="A31" s="21" t="s">
        <v>203</v>
      </c>
      <c r="B31" s="13" t="s">
        <v>14</v>
      </c>
      <c r="C31" s="21" t="s">
        <v>208</v>
      </c>
      <c r="D31" s="20" t="s">
        <v>14</v>
      </c>
    </row>
    <row r="32" spans="1:4" ht="24.75" customHeight="1">
      <c r="A32" s="21" t="s">
        <v>204</v>
      </c>
      <c r="B32" s="13" t="s">
        <v>14</v>
      </c>
      <c r="C32" s="21" t="s">
        <v>212</v>
      </c>
      <c r="D32" s="20" t="s">
        <v>14</v>
      </c>
    </row>
    <row r="33" spans="1:4" ht="24.75" customHeight="1">
      <c r="A33" s="21" t="s">
        <v>213</v>
      </c>
      <c r="B33" s="13" t="s">
        <v>14</v>
      </c>
      <c r="C33" s="21" t="s">
        <v>207</v>
      </c>
      <c r="D33" s="20" t="s">
        <v>14</v>
      </c>
    </row>
    <row r="34" spans="1:4" ht="24.75" customHeight="1">
      <c r="A34" s="21" t="s">
        <v>207</v>
      </c>
      <c r="B34" s="13" t="s">
        <v>14</v>
      </c>
      <c r="C34" s="21" t="s">
        <v>208</v>
      </c>
      <c r="D34" s="20" t="s">
        <v>14</v>
      </c>
    </row>
    <row r="35" spans="1:4" ht="24.75" customHeight="1">
      <c r="A35" s="21" t="s">
        <v>208</v>
      </c>
      <c r="B35" s="13" t="s">
        <v>14</v>
      </c>
      <c r="C35" s="21" t="s">
        <v>214</v>
      </c>
      <c r="D35" s="20" t="s">
        <v>14</v>
      </c>
    </row>
    <row r="36" spans="1:4" ht="24.75" customHeight="1">
      <c r="A36" s="21" t="s">
        <v>215</v>
      </c>
      <c r="B36" s="13" t="s">
        <v>14</v>
      </c>
      <c r="C36" s="21" t="s">
        <v>216</v>
      </c>
      <c r="D36" s="20" t="s">
        <v>14</v>
      </c>
    </row>
    <row r="37" spans="1:4" ht="24.75" customHeight="1">
      <c r="A37" s="21" t="s">
        <v>217</v>
      </c>
      <c r="B37" s="13" t="s">
        <v>14</v>
      </c>
      <c r="C37" s="21"/>
      <c r="D37" s="20"/>
    </row>
    <row r="38" spans="1:4" ht="21.75" customHeight="1">
      <c r="A38" s="21"/>
      <c r="B38" s="13"/>
      <c r="C38" s="21"/>
      <c r="D38" s="20"/>
    </row>
    <row r="39" spans="1:4" ht="25.5" customHeight="1">
      <c r="A39" s="20" t="s">
        <v>39</v>
      </c>
      <c r="B39" s="20">
        <f>B20+B22+B29</f>
        <v>150.73000000000002</v>
      </c>
      <c r="C39" s="20" t="s">
        <v>40</v>
      </c>
      <c r="D39" s="20">
        <f>D20+D22</f>
        <v>150.73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E13" sqref="E13"/>
    </sheetView>
  </sheetViews>
  <sheetFormatPr defaultColWidth="9.00390625" defaultRowHeight="14.25"/>
  <cols>
    <col min="1" max="1" width="9.00390625" style="4" customWidth="1"/>
    <col min="2" max="2" width="7.25390625" style="4" customWidth="1"/>
    <col min="3" max="4" width="9.00390625" style="4" customWidth="1"/>
    <col min="5" max="5" width="9.753906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218</v>
      </c>
    </row>
    <row r="2" spans="1:17" s="16" customFormat="1" ht="28.5" customHeight="1">
      <c r="A2" s="96" t="s">
        <v>219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5:17" s="17" customFormat="1" ht="23.25" customHeight="1">
      <c r="O3" s="23" t="s">
        <v>3</v>
      </c>
      <c r="P3" s="23"/>
      <c r="Q3" s="23"/>
    </row>
    <row r="4" spans="1:17" s="17" customFormat="1" ht="15" customHeight="1">
      <c r="A4" s="122" t="s">
        <v>198</v>
      </c>
      <c r="B4" s="122" t="s">
        <v>220</v>
      </c>
      <c r="C4" s="122"/>
      <c r="D4" s="122"/>
      <c r="E4" s="122" t="s">
        <v>221</v>
      </c>
      <c r="F4" s="122"/>
      <c r="G4" s="122"/>
      <c r="H4" s="122" t="s">
        <v>222</v>
      </c>
      <c r="I4" s="122" t="s">
        <v>223</v>
      </c>
      <c r="J4" s="122" t="s">
        <v>224</v>
      </c>
      <c r="K4" s="122" t="s">
        <v>225</v>
      </c>
      <c r="L4" s="122" t="s">
        <v>226</v>
      </c>
      <c r="M4" s="122"/>
      <c r="N4" s="122"/>
      <c r="O4" s="122" t="s">
        <v>227</v>
      </c>
      <c r="P4" s="122" t="s">
        <v>228</v>
      </c>
      <c r="Q4" s="24"/>
    </row>
    <row r="5" spans="1:17" s="17" customFormat="1" ht="24.75" customHeight="1">
      <c r="A5" s="122"/>
      <c r="B5" s="122" t="s">
        <v>9</v>
      </c>
      <c r="C5" s="122" t="s">
        <v>229</v>
      </c>
      <c r="D5" s="122" t="s">
        <v>230</v>
      </c>
      <c r="E5" s="122" t="s">
        <v>9</v>
      </c>
      <c r="F5" s="21" t="s">
        <v>231</v>
      </c>
      <c r="G5" s="21"/>
      <c r="H5" s="122"/>
      <c r="I5" s="122"/>
      <c r="J5" s="122"/>
      <c r="K5" s="122"/>
      <c r="L5" s="122" t="s">
        <v>9</v>
      </c>
      <c r="M5" s="122" t="s">
        <v>232</v>
      </c>
      <c r="N5" s="122" t="s">
        <v>233</v>
      </c>
      <c r="O5" s="122"/>
      <c r="P5" s="122"/>
      <c r="Q5" s="24"/>
    </row>
    <row r="6" spans="1:17" s="18" customFormat="1" ht="39" customHeight="1">
      <c r="A6" s="122"/>
      <c r="B6" s="122"/>
      <c r="C6" s="122"/>
      <c r="D6" s="122"/>
      <c r="E6" s="122"/>
      <c r="F6" s="122" t="s">
        <v>234</v>
      </c>
      <c r="G6" s="122" t="s">
        <v>47</v>
      </c>
      <c r="H6" s="122"/>
      <c r="I6" s="122"/>
      <c r="J6" s="122"/>
      <c r="K6" s="122"/>
      <c r="L6" s="122"/>
      <c r="M6" s="122"/>
      <c r="N6" s="122"/>
      <c r="O6" s="122"/>
      <c r="P6" s="122"/>
      <c r="Q6" s="24"/>
    </row>
    <row r="7" spans="1:17" s="18" customFormat="1" ht="14.2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24"/>
    </row>
    <row r="8" spans="1:17" s="19" customFormat="1" ht="24.75" customHeight="1">
      <c r="A8" s="20">
        <f>B8+E8+H8+I8+J8+K8+L8+O8+P8</f>
        <v>150.73000000000002</v>
      </c>
      <c r="B8" s="20">
        <f>C8+D8</f>
        <v>100.73</v>
      </c>
      <c r="C8" s="20">
        <v>100.73</v>
      </c>
      <c r="D8" s="13" t="s">
        <v>14</v>
      </c>
      <c r="E8" s="22">
        <f>F8+G8</f>
        <v>50</v>
      </c>
      <c r="F8" s="13" t="s">
        <v>14</v>
      </c>
      <c r="G8" s="22">
        <v>50</v>
      </c>
      <c r="H8" s="13" t="s">
        <v>14</v>
      </c>
      <c r="I8" s="13" t="s">
        <v>14</v>
      </c>
      <c r="J8" s="13" t="s">
        <v>14</v>
      </c>
      <c r="K8" s="13" t="s">
        <v>14</v>
      </c>
      <c r="L8" s="13" t="s">
        <v>14</v>
      </c>
      <c r="M8" s="13" t="s">
        <v>14</v>
      </c>
      <c r="N8" s="13" t="s">
        <v>14</v>
      </c>
      <c r="O8" s="13" t="s">
        <v>14</v>
      </c>
      <c r="P8" s="13" t="s">
        <v>14</v>
      </c>
      <c r="Q8" s="25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2019-01-24T01:26:55Z</cp:lastPrinted>
  <dcterms:created xsi:type="dcterms:W3CDTF">2018-01-18T05:24:37Z</dcterms:created>
  <dcterms:modified xsi:type="dcterms:W3CDTF">2019-05-22T07:03:46Z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