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5" activeTab="5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<sst xmlns="http://schemas.openxmlformats.org/spreadsheetml/2006/main" count="849" uniqueCount="255">
  <si>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</si>
  <si>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</si>
  <si>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</si>
  <si>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</si>
  <si>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</si>
  <si>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</si>
  <si>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</si>
  <si>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</si>
  <si>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</si>
  <si>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</si>
  <si>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</si>
  <si>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</si>
  <si>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</si>
  <si>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</si>
  <si>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</si>
  <si>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</si>
  <si>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</si>
  <si>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</si>
  <si>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</si>
  <si>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</si>
  <si>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</si>
  <si>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</si>
  <si>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</si>
  <si>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（十）节能环保支出</t>
  </si>
  <si>
    <t>（十一）城乡社区支出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</si>
  <si>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</si>
  <si>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</si>
  <si>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</si>
  <si>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</si>
  <si>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</si>
  <si>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</si>
  <si>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</si>
  <si>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</si>
  <si>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</si>
  <si>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</si>
  <si>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</si>
  <si>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</si>
  <si>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</si>
  <si>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</si>
  <si>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</si>
  <si>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</si>
  <si>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</si>
  <si>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</si>
  <si>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</si>
  <si>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</si>
  <si>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</si>
  <si>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</si>
  <si>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</si>
  <si>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</si>
  <si>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</si>
  <si>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2080505</t>
  </si>
  <si>
    <t>　　机关事业单位基本养老保险缴费支出</t>
  </si>
  <si>
    <t>2080506</t>
  </si>
  <si>
    <t>　　机关事业单位职业年金缴费支出</t>
  </si>
  <si>
    <t>2080599</t>
  </si>
  <si>
    <t>　　其他行政事业单位离退休支出</t>
  </si>
  <si>
    <t>2101101</t>
  </si>
  <si>
    <t>　　行政单位医疗</t>
  </si>
  <si>
    <t>2101102</t>
  </si>
  <si>
    <t>　　事业单位医疗</t>
  </si>
  <si>
    <t>2101103</t>
  </si>
  <si>
    <t>　　公务员医疗补助</t>
  </si>
  <si>
    <t>2130101</t>
  </si>
  <si>
    <t>　　行政运行</t>
  </si>
  <si>
    <t>2130104</t>
  </si>
  <si>
    <t>　　事业运行</t>
  </si>
  <si>
    <t>2130106</t>
  </si>
  <si>
    <t>　　科技转化与推广服务</t>
  </si>
  <si>
    <t>2130108</t>
  </si>
  <si>
    <t>　　病虫害控制</t>
  </si>
  <si>
    <t>2210201</t>
  </si>
  <si>
    <t>　　住房公积金</t>
  </si>
  <si>
    <t>2210203</t>
  </si>
  <si>
    <t>　　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</si>
  <si>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</si>
  <si>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</si>
  <si>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</si>
  <si>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</si>
  <si>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</si>
  <si>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合计</t>
  </si>
  <si>
    <t>基本支出</t>
  </si>
  <si>
    <t>项目支出</t>
  </si>
  <si>
    <t>增减额</t>
  </si>
  <si>
    <t>增减%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</si>
  <si>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</si>
  <si>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</si>
  <si>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</si>
  <si>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</si>
  <si>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</si>
  <si>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</si>
  <si>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</si>
  <si>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</si>
  <si>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</si>
  <si>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</si>
  <si>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</si>
  <si>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</si>
  <si>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</si>
  <si>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住房公积金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</si>
  <si>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</si>
  <si>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</si>
  <si>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</si>
  <si>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</si>
  <si>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</si>
  <si>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</si>
  <si>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</si>
  <si>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</si>
  <si>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</si>
  <si>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</si>
  <si>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</si>
  <si>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</si>
  <si>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</si>
  <si>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</si>
  <si>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</si>
  <si>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</si>
  <si>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</si>
  <si>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</si>
  <si>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</si>
  <si>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</si>
  <si>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</si>
  <si>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</si>
  <si>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</si>
  <si>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</si>
  <si>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</si>
  <si>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</si>
  <si>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</si>
  <si>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</si>
  <si>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</si>
  <si>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抚恤金</t>
  </si>
  <si>
    <t>生活补助</t>
  </si>
  <si>
    <t>助学金</t>
  </si>
  <si>
    <t>奖励金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</si>
  <si>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</si>
  <si>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</si>
  <si>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</si>
  <si>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</si>
  <si>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</si>
  <si>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</si>
  <si>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</si>
  <si>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</si>
  <si>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</si>
  <si>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</si>
  <si>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</si>
  <si>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</si>
  <si>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</si>
  <si>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</si>
  <si>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</si>
  <si>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</si>
  <si>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</si>
  <si>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</si>
  <si>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</si>
  <si>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</si>
  <si>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</si>
  <si>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</si>
  <si>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</si>
  <si>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</si>
  <si>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</si>
  <si>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</si>
  <si>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</si>
  <si>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</si>
  <si>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</si>
  <si>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</si>
  <si>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</si>
  <si>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</si>
  <si>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</si>
  <si>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</si>
  <si>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</si>
  <si>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</si>
  <si>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</si>
  <si>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</si>
  <si>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</si>
  <si>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</si>
  <si>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</si>
  <si>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</si>
  <si>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</si>
  <si>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</si>
  <si>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</si>
  <si>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</si>
  <si>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</si>
  <si>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</si>
  <si>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</si>
  <si>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</si>
  <si>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</si>
  <si>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</si>
  <si>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</si>
  <si>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</si>
  <si>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</si>
  <si>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</si>
  <si>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</si>
  <si>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</si>
  <si>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</si>
  <si>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</si>
  <si>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</si>
  <si>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</si>
  <si>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</si>
  <si>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</si>
  <si>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</si>
  <si>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</si>
  <si>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</si>
  <si>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</si>
  <si>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</si>
  <si>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</si>
  <si>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</si>
  <si>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</si>
  <si>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</si>
  <si>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</si>
  <si>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</si>
  <si>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</si>
  <si>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</si>
  <si>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</si>
  <si>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</si>
  <si>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</si>
  <si>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</si>
  <si>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</si>
  <si>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</si>
  <si>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</si>
  <si>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</si>
  <si>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</si>
  <si>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</si>
  <si>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</si>
  <si>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</si>
  <si>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</si>
  <si>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</si>
  <si>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</si>
  <si>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</si>
  <si>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</si>
  <si>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</si>
  <si>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</si>
  <si>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</si>
  <si>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</si>
  <si>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</si>
  <si>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被装购置费</t>
  </si>
  <si>
    <t>专用燃料费</t>
  </si>
  <si>
    <t>税金及附加费用</t>
  </si>
  <si>
    <t>医疗费</t>
  </si>
  <si>
    <t>救济费</t>
  </si>
  <si>
    <t>医疗费补助</t>
  </si>
  <si>
    <t>个人农业生产补贴</t>
  </si>
  <si>
    <t>退职（役）费</t>
  </si>
  <si>
    <t>备注：此表为空表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</si>
  <si>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</si>
  <si>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</si>
  <si>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</si>
  <si>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</si>
  <si>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</si>
  <si>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r>
      <t>0</t>
    </r>
    <r>
      <rPr>
        <sz val="11"/>
        <rFont val="宋体"/>
        <family val="0"/>
      </rPr>
      <t>.00</t>
    </r>
  </si>
  <si>
    <t>2018年执行数（决算数）</t>
  </si>
  <si>
    <t>2019年预算数</t>
  </si>
  <si>
    <t>2019年预算数与2018年执行数</t>
  </si>
  <si>
    <t>0.00</t>
  </si>
  <si>
    <t>0.00</t>
  </si>
  <si>
    <t>0.00</t>
  </si>
  <si>
    <t>（八）社会保障和就业支出</t>
  </si>
  <si>
    <t>（十二）农林水支出</t>
  </si>
  <si>
    <t>（十八）住房保障支出</t>
  </si>
  <si>
    <t>（九）卫生健康支出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</si>
</sst>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.000_);[Red]\(0.000\)"/>
    <numFmt numFmtId="180" formatCode="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0"/>
      <color indexed="8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55" fillId="0" borderId="0" xfId="0" applyNumberFormat="1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77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78" fontId="0" fillId="0" borderId="0" xfId="0" applyNumberForma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center"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77" fontId="57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77" fontId="56" fillId="0" borderId="10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shrinkToFit="1"/>
      <protection/>
    </xf>
    <xf numFmtId="176" fontId="1" fillId="0" borderId="15" xfId="0" applyNumberFormat="1" applyFont="1" applyFill="1" applyBorder="1" applyAlignment="1" applyProtection="1">
      <alignment horizontal="center" vertical="center" shrinkToFit="1"/>
      <protection/>
    </xf>
    <xf numFmtId="177" fontId="9" fillId="0" borderId="12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177" fontId="55" fillId="0" borderId="0" xfId="0" applyNumberFormat="1" applyFont="1" applyFill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" fillId="0" borderId="11" xfId="0" applyNumberFormat="1" applyFont="1" applyFill="1" applyBorder="1" applyAlignment="1" applyProtection="1">
      <alignment horizontal="center" vertical="center" shrinkToFi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77" fontId="12" fillId="0" borderId="14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7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77" fontId="57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77" fontId="56" fillId="0" borderId="10" xfId="0" applyNumberFormat="1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178" fontId="54" fillId="0" borderId="10" xfId="0" applyNumberFormat="1" applyFont="1" applyFill="1" applyBorder="1" applyAlignment="1">
      <alignment horizontal="center" vertical="center"/>
    </xf>
    <xf numFmtId="178" fontId="54" fillId="0" borderId="0" xfId="0" applyNumberFormat="1" applyFont="1" applyFill="1" applyAlignment="1">
      <alignment horizontal="center" vertical="center"/>
    </xf>
    <xf numFmtId="178" fontId="54" fillId="0" borderId="10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2" sqref="D2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64.25" customHeight="1">
      <c r="A2" s="57"/>
      <c r="B2" s="58" t="s">
        <v>0</v>
      </c>
      <c r="C2" s="59"/>
      <c r="D2" s="59"/>
      <c r="E2" s="59"/>
      <c r="F2" s="59"/>
      <c r="G2" s="59"/>
      <c r="H2" s="59"/>
      <c r="I2" s="59"/>
      <c r="J2" s="5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3">
      <selection activeCell="G26" sqref="G26"/>
    </sheetView>
  </sheetViews>
  <sheetFormatPr defaultColWidth="9.00390625" defaultRowHeight="14.25"/>
  <cols>
    <col min="2" max="2" width="15.125" style="0" customWidth="1"/>
    <col min="3" max="3" width="14.875" style="88" customWidth="1"/>
    <col min="5" max="5" width="8.875" style="88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212</v>
      </c>
    </row>
    <row r="2" spans="3:8" s="1" customFormat="1" ht="36.75" customHeight="1">
      <c r="C2" s="69"/>
      <c r="D2" s="129" t="s">
        <v>213</v>
      </c>
      <c r="E2" s="129"/>
      <c r="F2" s="129"/>
      <c r="G2" s="129"/>
      <c r="H2" s="129"/>
    </row>
    <row r="3" ht="27" customHeight="1">
      <c r="I3" t="s">
        <v>3</v>
      </c>
    </row>
    <row r="5" spans="1:11" s="8" customFormat="1" ht="27" customHeight="1">
      <c r="A5" s="109" t="s">
        <v>39</v>
      </c>
      <c r="B5" s="109"/>
      <c r="C5" s="145" t="s">
        <v>176</v>
      </c>
      <c r="D5" s="145" t="s">
        <v>214</v>
      </c>
      <c r="E5" s="145" t="s">
        <v>215</v>
      </c>
      <c r="F5" s="145" t="s">
        <v>216</v>
      </c>
      <c r="G5" s="143" t="s">
        <v>217</v>
      </c>
      <c r="H5" s="143" t="s">
        <v>218</v>
      </c>
      <c r="I5" s="143" t="s">
        <v>219</v>
      </c>
      <c r="J5" s="143" t="s">
        <v>220</v>
      </c>
      <c r="K5" s="143" t="s">
        <v>221</v>
      </c>
    </row>
    <row r="6" spans="1:11" s="8" customFormat="1" ht="14.25">
      <c r="A6" s="9" t="s">
        <v>44</v>
      </c>
      <c r="B6" s="9" t="s">
        <v>45</v>
      </c>
      <c r="C6" s="146"/>
      <c r="D6" s="146"/>
      <c r="E6" s="146"/>
      <c r="F6" s="146"/>
      <c r="G6" s="144"/>
      <c r="H6" s="144"/>
      <c r="I6" s="144"/>
      <c r="J6" s="144"/>
      <c r="K6" s="144"/>
    </row>
    <row r="7" spans="1:11" ht="24.75" customHeight="1">
      <c r="A7" s="10" t="s">
        <v>50</v>
      </c>
      <c r="B7" s="11" t="s">
        <v>51</v>
      </c>
      <c r="C7" s="89">
        <v>285.05612</v>
      </c>
      <c r="D7" s="75" t="s">
        <v>249</v>
      </c>
      <c r="E7" s="89">
        <v>285.05612</v>
      </c>
      <c r="F7" s="75" t="s">
        <v>249</v>
      </c>
      <c r="G7" s="75" t="s">
        <v>249</v>
      </c>
      <c r="H7" s="75" t="s">
        <v>249</v>
      </c>
      <c r="I7" s="75" t="s">
        <v>249</v>
      </c>
      <c r="J7" s="75" t="s">
        <v>249</v>
      </c>
      <c r="K7" s="75" t="s">
        <v>249</v>
      </c>
    </row>
    <row r="8" spans="1:11" ht="24.75" customHeight="1">
      <c r="A8" s="10" t="s">
        <v>52</v>
      </c>
      <c r="B8" s="11" t="s">
        <v>53</v>
      </c>
      <c r="C8" s="89">
        <v>114.022448</v>
      </c>
      <c r="D8" s="75" t="s">
        <v>249</v>
      </c>
      <c r="E8" s="89">
        <v>114.022448</v>
      </c>
      <c r="F8" s="75" t="s">
        <v>249</v>
      </c>
      <c r="G8" s="75" t="s">
        <v>249</v>
      </c>
      <c r="H8" s="75" t="s">
        <v>249</v>
      </c>
      <c r="I8" s="75" t="s">
        <v>249</v>
      </c>
      <c r="J8" s="75" t="s">
        <v>249</v>
      </c>
      <c r="K8" s="75" t="s">
        <v>249</v>
      </c>
    </row>
    <row r="9" spans="1:11" ht="24.75" customHeight="1">
      <c r="A9" s="10" t="s">
        <v>54</v>
      </c>
      <c r="B9" s="11" t="s">
        <v>55</v>
      </c>
      <c r="C9" s="89">
        <v>85.7742</v>
      </c>
      <c r="D9" s="75" t="s">
        <v>249</v>
      </c>
      <c r="E9" s="89">
        <v>85.7742</v>
      </c>
      <c r="F9" s="75" t="s">
        <v>249</v>
      </c>
      <c r="G9" s="75" t="s">
        <v>249</v>
      </c>
      <c r="H9" s="75" t="s">
        <v>249</v>
      </c>
      <c r="I9" s="75" t="s">
        <v>249</v>
      </c>
      <c r="J9" s="75" t="s">
        <v>249</v>
      </c>
      <c r="K9" s="75" t="s">
        <v>249</v>
      </c>
    </row>
    <row r="10" spans="1:11" ht="24.75" customHeight="1">
      <c r="A10" s="10" t="s">
        <v>56</v>
      </c>
      <c r="B10" s="11" t="s">
        <v>57</v>
      </c>
      <c r="C10" s="89">
        <v>10.47462</v>
      </c>
      <c r="D10" s="75" t="s">
        <v>249</v>
      </c>
      <c r="E10" s="89">
        <v>10.47462</v>
      </c>
      <c r="F10" s="75" t="s">
        <v>249</v>
      </c>
      <c r="G10" s="75" t="s">
        <v>249</v>
      </c>
      <c r="H10" s="75" t="s">
        <v>249</v>
      </c>
      <c r="I10" s="75" t="s">
        <v>249</v>
      </c>
      <c r="J10" s="75" t="s">
        <v>249</v>
      </c>
      <c r="K10" s="75" t="s">
        <v>249</v>
      </c>
    </row>
    <row r="11" spans="1:11" ht="24.75" customHeight="1">
      <c r="A11" s="10" t="s">
        <v>58</v>
      </c>
      <c r="B11" s="11" t="s">
        <v>59</v>
      </c>
      <c r="C11" s="89">
        <v>103.547828</v>
      </c>
      <c r="D11" s="75" t="s">
        <v>249</v>
      </c>
      <c r="E11" s="89">
        <v>103.547828</v>
      </c>
      <c r="F11" s="75" t="s">
        <v>249</v>
      </c>
      <c r="G11" s="75" t="s">
        <v>249</v>
      </c>
      <c r="H11" s="75" t="s">
        <v>249</v>
      </c>
      <c r="I11" s="75" t="s">
        <v>249</v>
      </c>
      <c r="J11" s="75" t="s">
        <v>249</v>
      </c>
      <c r="K11" s="75" t="s">
        <v>249</v>
      </c>
    </row>
    <row r="12" spans="1:11" ht="24.75" customHeight="1">
      <c r="A12" s="10" t="s">
        <v>60</v>
      </c>
      <c r="B12" s="11" t="s">
        <v>61</v>
      </c>
      <c r="C12" s="89">
        <v>103.92733</v>
      </c>
      <c r="D12" s="75" t="s">
        <v>249</v>
      </c>
      <c r="E12" s="89">
        <v>103.92733</v>
      </c>
      <c r="F12" s="75" t="s">
        <v>249</v>
      </c>
      <c r="G12" s="75" t="s">
        <v>249</v>
      </c>
      <c r="H12" s="75" t="s">
        <v>249</v>
      </c>
      <c r="I12" s="75" t="s">
        <v>249</v>
      </c>
      <c r="J12" s="75" t="s">
        <v>249</v>
      </c>
      <c r="K12" s="75" t="s">
        <v>249</v>
      </c>
    </row>
    <row r="13" spans="1:11" ht="24.75" customHeight="1">
      <c r="A13" s="10" t="s">
        <v>62</v>
      </c>
      <c r="B13" s="11" t="s">
        <v>63</v>
      </c>
      <c r="C13" s="89">
        <v>248.3201</v>
      </c>
      <c r="D13" s="75" t="s">
        <v>249</v>
      </c>
      <c r="E13" s="89">
        <v>248.3201</v>
      </c>
      <c r="F13" s="75" t="s">
        <v>249</v>
      </c>
      <c r="G13" s="75" t="s">
        <v>249</v>
      </c>
      <c r="H13" s="75" t="s">
        <v>249</v>
      </c>
      <c r="I13" s="75" t="s">
        <v>249</v>
      </c>
      <c r="J13" s="75" t="s">
        <v>249</v>
      </c>
      <c r="K13" s="75" t="s">
        <v>249</v>
      </c>
    </row>
    <row r="14" spans="1:11" ht="24.75" customHeight="1">
      <c r="A14" s="10" t="s">
        <v>64</v>
      </c>
      <c r="B14" s="11" t="s">
        <v>65</v>
      </c>
      <c r="C14" s="89">
        <v>1988.8524</v>
      </c>
      <c r="D14" s="75" t="s">
        <v>249</v>
      </c>
      <c r="E14" s="89">
        <v>1988.8524</v>
      </c>
      <c r="F14" s="75" t="s">
        <v>249</v>
      </c>
      <c r="G14" s="75" t="s">
        <v>249</v>
      </c>
      <c r="H14" s="75" t="s">
        <v>249</v>
      </c>
      <c r="I14" s="75" t="s">
        <v>249</v>
      </c>
      <c r="J14" s="75" t="s">
        <v>249</v>
      </c>
      <c r="K14" s="75" t="s">
        <v>249</v>
      </c>
    </row>
    <row r="15" spans="1:11" ht="24.75" customHeight="1">
      <c r="A15" s="10" t="s">
        <v>66</v>
      </c>
      <c r="B15" s="11" t="s">
        <v>67</v>
      </c>
      <c r="C15" s="89">
        <v>110</v>
      </c>
      <c r="D15" s="75" t="s">
        <v>249</v>
      </c>
      <c r="E15" s="89">
        <v>110</v>
      </c>
      <c r="F15" s="75" t="s">
        <v>249</v>
      </c>
      <c r="G15" s="75" t="s">
        <v>249</v>
      </c>
      <c r="H15" s="75" t="s">
        <v>249</v>
      </c>
      <c r="I15" s="75" t="s">
        <v>249</v>
      </c>
      <c r="J15" s="75" t="s">
        <v>249</v>
      </c>
      <c r="K15" s="75" t="s">
        <v>249</v>
      </c>
    </row>
    <row r="16" spans="1:11" ht="24.75" customHeight="1">
      <c r="A16" s="10" t="s">
        <v>68</v>
      </c>
      <c r="B16" s="11" t="s">
        <v>69</v>
      </c>
      <c r="C16" s="89">
        <v>130</v>
      </c>
      <c r="D16" s="75" t="s">
        <v>249</v>
      </c>
      <c r="E16" s="89">
        <v>130</v>
      </c>
      <c r="F16" s="75" t="s">
        <v>249</v>
      </c>
      <c r="G16" s="75" t="s">
        <v>249</v>
      </c>
      <c r="H16" s="75" t="s">
        <v>249</v>
      </c>
      <c r="I16" s="75" t="s">
        <v>249</v>
      </c>
      <c r="J16" s="75" t="s">
        <v>249</v>
      </c>
      <c r="K16" s="75" t="s">
        <v>249</v>
      </c>
    </row>
    <row r="17" spans="1:11" ht="24.75" customHeight="1">
      <c r="A17" s="10" t="s">
        <v>70</v>
      </c>
      <c r="B17" s="11" t="s">
        <v>71</v>
      </c>
      <c r="C17" s="89">
        <v>197.8826</v>
      </c>
      <c r="D17" s="75" t="s">
        <v>249</v>
      </c>
      <c r="E17" s="89">
        <v>197.8826</v>
      </c>
      <c r="F17" s="75" t="s">
        <v>249</v>
      </c>
      <c r="G17" s="75" t="s">
        <v>249</v>
      </c>
      <c r="H17" s="75" t="s">
        <v>249</v>
      </c>
      <c r="I17" s="75" t="s">
        <v>249</v>
      </c>
      <c r="J17" s="75" t="s">
        <v>249</v>
      </c>
      <c r="K17" s="75" t="s">
        <v>249</v>
      </c>
    </row>
    <row r="18" spans="1:11" ht="24.75" customHeight="1">
      <c r="A18" s="10" t="s">
        <v>72</v>
      </c>
      <c r="B18" s="11" t="s">
        <v>73</v>
      </c>
      <c r="C18" s="89">
        <v>144.062</v>
      </c>
      <c r="D18" s="75" t="s">
        <v>249</v>
      </c>
      <c r="E18" s="89">
        <v>144.062</v>
      </c>
      <c r="F18" s="75" t="s">
        <v>249</v>
      </c>
      <c r="G18" s="75" t="s">
        <v>249</v>
      </c>
      <c r="H18" s="75" t="s">
        <v>249</v>
      </c>
      <c r="I18" s="75" t="s">
        <v>249</v>
      </c>
      <c r="J18" s="75" t="s">
        <v>249</v>
      </c>
      <c r="K18" s="75" t="s">
        <v>249</v>
      </c>
    </row>
  </sheetData>
  <sheetProtection/>
  <mergeCells count="11">
    <mergeCell ref="G5:G6"/>
    <mergeCell ref="H5:H6"/>
    <mergeCell ref="I5:I6"/>
    <mergeCell ref="J5:J6"/>
    <mergeCell ref="K5:K6"/>
    <mergeCell ref="D2:H2"/>
    <mergeCell ref="A5:B5"/>
    <mergeCell ref="C5:C6"/>
    <mergeCell ref="D5:D6"/>
    <mergeCell ref="E5:E6"/>
    <mergeCell ref="F5:F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showZeros="0" zoomScalePageLayoutView="0" workbookViewId="0" topLeftCell="A4">
      <selection activeCell="A17" sqref="A17:E17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222</v>
      </c>
    </row>
    <row r="2" spans="1:27" s="1" customFormat="1" ht="32.25" customHeight="1">
      <c r="A2" s="151" t="s">
        <v>223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52" t="s">
        <v>3</v>
      </c>
      <c r="X3" s="152"/>
      <c r="Y3" s="152"/>
      <c r="Z3" s="152"/>
    </row>
    <row r="4" spans="1:27" s="3" customFormat="1" ht="45.75" customHeight="1">
      <c r="A4" s="147" t="s">
        <v>224</v>
      </c>
      <c r="B4" s="147"/>
      <c r="C4" s="148" t="s">
        <v>90</v>
      </c>
      <c r="D4" s="148" t="s">
        <v>225</v>
      </c>
      <c r="E4" s="148"/>
      <c r="F4" s="148"/>
      <c r="G4" s="148"/>
      <c r="H4" s="148"/>
      <c r="I4" s="148"/>
      <c r="J4" s="148"/>
      <c r="K4" s="148"/>
      <c r="L4" s="148" t="s">
        <v>226</v>
      </c>
      <c r="M4" s="148"/>
      <c r="N4" s="148"/>
      <c r="O4" s="148"/>
      <c r="P4" s="148"/>
      <c r="Q4" s="148"/>
      <c r="R4" s="148"/>
      <c r="S4" s="148"/>
      <c r="T4" s="148" t="s">
        <v>227</v>
      </c>
      <c r="U4" s="148"/>
      <c r="V4" s="148"/>
      <c r="W4" s="148"/>
      <c r="X4" s="148"/>
      <c r="Y4" s="148"/>
      <c r="Z4" s="148"/>
      <c r="AA4" s="148"/>
    </row>
    <row r="5" spans="1:27" s="3" customFormat="1" ht="29.25" customHeight="1">
      <c r="A5" s="147" t="s">
        <v>44</v>
      </c>
      <c r="B5" s="147" t="s">
        <v>45</v>
      </c>
      <c r="C5" s="148"/>
      <c r="D5" s="148" t="s">
        <v>79</v>
      </c>
      <c r="E5" s="147" t="s">
        <v>228</v>
      </c>
      <c r="F5" s="147"/>
      <c r="G5" s="147"/>
      <c r="H5" s="147" t="s">
        <v>11</v>
      </c>
      <c r="I5" s="147"/>
      <c r="J5" s="147"/>
      <c r="K5" s="147" t="s">
        <v>229</v>
      </c>
      <c r="L5" s="148" t="s">
        <v>79</v>
      </c>
      <c r="M5" s="147" t="s">
        <v>228</v>
      </c>
      <c r="N5" s="147"/>
      <c r="O5" s="147"/>
      <c r="P5" s="147" t="s">
        <v>11</v>
      </c>
      <c r="Q5" s="147"/>
      <c r="R5" s="147"/>
      <c r="S5" s="147" t="s">
        <v>229</v>
      </c>
      <c r="T5" s="148" t="s">
        <v>79</v>
      </c>
      <c r="U5" s="147" t="s">
        <v>228</v>
      </c>
      <c r="V5" s="147"/>
      <c r="W5" s="147"/>
      <c r="X5" s="147" t="s">
        <v>11</v>
      </c>
      <c r="Y5" s="147"/>
      <c r="Z5" s="147"/>
      <c r="AA5" s="147" t="s">
        <v>229</v>
      </c>
    </row>
    <row r="6" spans="1:27" s="3" customFormat="1" ht="24" customHeight="1">
      <c r="A6" s="147"/>
      <c r="B6" s="147"/>
      <c r="C6" s="148"/>
      <c r="D6" s="148"/>
      <c r="E6" s="6" t="s">
        <v>9</v>
      </c>
      <c r="F6" s="6" t="s">
        <v>80</v>
      </c>
      <c r="G6" s="6" t="s">
        <v>81</v>
      </c>
      <c r="H6" s="6" t="s">
        <v>9</v>
      </c>
      <c r="I6" s="6" t="s">
        <v>80</v>
      </c>
      <c r="J6" s="6" t="s">
        <v>81</v>
      </c>
      <c r="K6" s="147"/>
      <c r="L6" s="148"/>
      <c r="M6" s="6" t="s">
        <v>9</v>
      </c>
      <c r="N6" s="6" t="s">
        <v>80</v>
      </c>
      <c r="O6" s="6" t="s">
        <v>81</v>
      </c>
      <c r="P6" s="6" t="s">
        <v>9</v>
      </c>
      <c r="Q6" s="6" t="s">
        <v>80</v>
      </c>
      <c r="R6" s="6" t="s">
        <v>81</v>
      </c>
      <c r="S6" s="147"/>
      <c r="T6" s="148"/>
      <c r="U6" s="6" t="s">
        <v>9</v>
      </c>
      <c r="V6" s="6" t="s">
        <v>80</v>
      </c>
      <c r="W6" s="6" t="s">
        <v>81</v>
      </c>
      <c r="X6" s="6" t="s">
        <v>9</v>
      </c>
      <c r="Y6" s="6" t="s">
        <v>80</v>
      </c>
      <c r="Z6" s="6" t="s">
        <v>81</v>
      </c>
      <c r="AA6" s="147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 aca="true" t="shared" si="0" ref="C8:C16">D8+L8+T8</f>
        <v>0</v>
      </c>
      <c r="D8" s="7">
        <f aca="true" t="shared" si="1" ref="D8:D16">E8+H8+K8</f>
        <v>0</v>
      </c>
      <c r="E8" s="7">
        <f aca="true" t="shared" si="2" ref="E8:E16">F8+G8</f>
        <v>0</v>
      </c>
      <c r="F8" s="7"/>
      <c r="G8" s="7"/>
      <c r="H8" s="7">
        <f aca="true" t="shared" si="3" ref="H8:H16">I8+J8</f>
        <v>0</v>
      </c>
      <c r="I8" s="7"/>
      <c r="J8" s="7"/>
      <c r="K8" s="7"/>
      <c r="L8" s="7">
        <f aca="true" t="shared" si="4" ref="L8:L16">M8+P8+S8</f>
        <v>0</v>
      </c>
      <c r="M8" s="7">
        <f aca="true" t="shared" si="5" ref="M8:M16">N8+O8</f>
        <v>0</v>
      </c>
      <c r="N8" s="7"/>
      <c r="O8" s="7"/>
      <c r="P8" s="7">
        <f aca="true" t="shared" si="6" ref="P8:P16">Q8+R8</f>
        <v>0</v>
      </c>
      <c r="Q8" s="7"/>
      <c r="R8" s="7"/>
      <c r="S8" s="7"/>
      <c r="T8" s="7">
        <f aca="true" t="shared" si="7" ref="T8:T16">U8+X8+AA8</f>
        <v>0</v>
      </c>
      <c r="U8" s="7">
        <f aca="true" t="shared" si="8" ref="U8:U16">V8+W8</f>
        <v>0</v>
      </c>
      <c r="V8" s="7"/>
      <c r="W8" s="7"/>
      <c r="X8" s="7">
        <f aca="true" t="shared" si="9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0"/>
        <v>0</v>
      </c>
      <c r="D9" s="7">
        <f t="shared" si="1"/>
        <v>0</v>
      </c>
      <c r="E9" s="7">
        <f t="shared" si="2"/>
        <v>0</v>
      </c>
      <c r="F9" s="7"/>
      <c r="G9" s="7"/>
      <c r="H9" s="7">
        <f t="shared" si="3"/>
        <v>0</v>
      </c>
      <c r="I9" s="7"/>
      <c r="J9" s="7"/>
      <c r="K9" s="7"/>
      <c r="L9" s="7">
        <f t="shared" si="4"/>
        <v>0</v>
      </c>
      <c r="M9" s="7">
        <f t="shared" si="5"/>
        <v>0</v>
      </c>
      <c r="N9" s="7"/>
      <c r="O9" s="7"/>
      <c r="P9" s="7">
        <f t="shared" si="6"/>
        <v>0</v>
      </c>
      <c r="Q9" s="7"/>
      <c r="R9" s="7"/>
      <c r="S9" s="7"/>
      <c r="T9" s="7">
        <f t="shared" si="7"/>
        <v>0</v>
      </c>
      <c r="U9" s="7">
        <f t="shared" si="8"/>
        <v>0</v>
      </c>
      <c r="V9" s="7"/>
      <c r="W9" s="7"/>
      <c r="X9" s="7">
        <f t="shared" si="9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0"/>
        <v>0</v>
      </c>
      <c r="D10" s="7">
        <f t="shared" si="1"/>
        <v>0</v>
      </c>
      <c r="E10" s="7">
        <f t="shared" si="2"/>
        <v>0</v>
      </c>
      <c r="F10" s="7"/>
      <c r="G10" s="7"/>
      <c r="H10" s="7">
        <f t="shared" si="3"/>
        <v>0</v>
      </c>
      <c r="I10" s="7"/>
      <c r="J10" s="7"/>
      <c r="K10" s="7"/>
      <c r="L10" s="7">
        <f t="shared" si="4"/>
        <v>0</v>
      </c>
      <c r="M10" s="7">
        <f t="shared" si="5"/>
        <v>0</v>
      </c>
      <c r="N10" s="7"/>
      <c r="O10" s="7"/>
      <c r="P10" s="7">
        <f t="shared" si="6"/>
        <v>0</v>
      </c>
      <c r="Q10" s="7"/>
      <c r="R10" s="7"/>
      <c r="S10" s="7"/>
      <c r="T10" s="7">
        <f t="shared" si="7"/>
        <v>0</v>
      </c>
      <c r="U10" s="7">
        <f t="shared" si="8"/>
        <v>0</v>
      </c>
      <c r="V10" s="7"/>
      <c r="W10" s="7"/>
      <c r="X10" s="7">
        <f t="shared" si="9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0"/>
        <v>0</v>
      </c>
      <c r="D11" s="7">
        <f t="shared" si="1"/>
        <v>0</v>
      </c>
      <c r="E11" s="7">
        <f t="shared" si="2"/>
        <v>0</v>
      </c>
      <c r="F11" s="7"/>
      <c r="G11" s="7"/>
      <c r="H11" s="7">
        <f t="shared" si="3"/>
        <v>0</v>
      </c>
      <c r="I11" s="7"/>
      <c r="J11" s="7"/>
      <c r="K11" s="7"/>
      <c r="L11" s="7">
        <f t="shared" si="4"/>
        <v>0</v>
      </c>
      <c r="M11" s="7">
        <f t="shared" si="5"/>
        <v>0</v>
      </c>
      <c r="N11" s="7"/>
      <c r="O11" s="7"/>
      <c r="P11" s="7">
        <f t="shared" si="6"/>
        <v>0</v>
      </c>
      <c r="Q11" s="7"/>
      <c r="R11" s="7"/>
      <c r="S11" s="7"/>
      <c r="T11" s="7">
        <f t="shared" si="7"/>
        <v>0</v>
      </c>
      <c r="U11" s="7">
        <f t="shared" si="8"/>
        <v>0</v>
      </c>
      <c r="V11" s="7"/>
      <c r="W11" s="7"/>
      <c r="X11" s="7">
        <f t="shared" si="9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0"/>
        <v>0</v>
      </c>
      <c r="D12" s="7">
        <f t="shared" si="1"/>
        <v>0</v>
      </c>
      <c r="E12" s="7">
        <f t="shared" si="2"/>
        <v>0</v>
      </c>
      <c r="F12" s="7"/>
      <c r="G12" s="7"/>
      <c r="H12" s="7">
        <f t="shared" si="3"/>
        <v>0</v>
      </c>
      <c r="I12" s="7"/>
      <c r="J12" s="7"/>
      <c r="K12" s="7"/>
      <c r="L12" s="7">
        <f t="shared" si="4"/>
        <v>0</v>
      </c>
      <c r="M12" s="7">
        <f t="shared" si="5"/>
        <v>0</v>
      </c>
      <c r="N12" s="7"/>
      <c r="O12" s="7"/>
      <c r="P12" s="7">
        <f t="shared" si="6"/>
        <v>0</v>
      </c>
      <c r="Q12" s="7"/>
      <c r="R12" s="7"/>
      <c r="S12" s="7"/>
      <c r="T12" s="7">
        <f t="shared" si="7"/>
        <v>0</v>
      </c>
      <c r="U12" s="7">
        <f t="shared" si="8"/>
        <v>0</v>
      </c>
      <c r="V12" s="7"/>
      <c r="W12" s="7"/>
      <c r="X12" s="7">
        <f t="shared" si="9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0"/>
        <v>0</v>
      </c>
      <c r="D13" s="7">
        <f t="shared" si="1"/>
        <v>0</v>
      </c>
      <c r="E13" s="7">
        <f t="shared" si="2"/>
        <v>0</v>
      </c>
      <c r="F13" s="7"/>
      <c r="G13" s="7"/>
      <c r="H13" s="7">
        <f t="shared" si="3"/>
        <v>0</v>
      </c>
      <c r="I13" s="7"/>
      <c r="J13" s="7"/>
      <c r="K13" s="7"/>
      <c r="L13" s="7">
        <f t="shared" si="4"/>
        <v>0</v>
      </c>
      <c r="M13" s="7">
        <f t="shared" si="5"/>
        <v>0</v>
      </c>
      <c r="N13" s="7"/>
      <c r="O13" s="7"/>
      <c r="P13" s="7">
        <f t="shared" si="6"/>
        <v>0</v>
      </c>
      <c r="Q13" s="7"/>
      <c r="R13" s="7"/>
      <c r="S13" s="7"/>
      <c r="T13" s="7">
        <f t="shared" si="7"/>
        <v>0</v>
      </c>
      <c r="U13" s="7">
        <f t="shared" si="8"/>
        <v>0</v>
      </c>
      <c r="V13" s="7"/>
      <c r="W13" s="7"/>
      <c r="X13" s="7">
        <f t="shared" si="9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0"/>
        <v>0</v>
      </c>
      <c r="D14" s="7">
        <f t="shared" si="1"/>
        <v>0</v>
      </c>
      <c r="E14" s="7">
        <f t="shared" si="2"/>
        <v>0</v>
      </c>
      <c r="F14" s="7"/>
      <c r="G14" s="7"/>
      <c r="H14" s="7">
        <f t="shared" si="3"/>
        <v>0</v>
      </c>
      <c r="I14" s="7"/>
      <c r="J14" s="7"/>
      <c r="K14" s="7"/>
      <c r="L14" s="7">
        <f t="shared" si="4"/>
        <v>0</v>
      </c>
      <c r="M14" s="7">
        <f t="shared" si="5"/>
        <v>0</v>
      </c>
      <c r="N14" s="7"/>
      <c r="O14" s="7"/>
      <c r="P14" s="7">
        <f t="shared" si="6"/>
        <v>0</v>
      </c>
      <c r="Q14" s="7"/>
      <c r="R14" s="7"/>
      <c r="S14" s="7"/>
      <c r="T14" s="7">
        <f t="shared" si="7"/>
        <v>0</v>
      </c>
      <c r="U14" s="7">
        <f t="shared" si="8"/>
        <v>0</v>
      </c>
      <c r="V14" s="7"/>
      <c r="W14" s="7"/>
      <c r="X14" s="7">
        <f t="shared" si="9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0"/>
        <v>0</v>
      </c>
      <c r="D15" s="7">
        <f t="shared" si="1"/>
        <v>0</v>
      </c>
      <c r="E15" s="7">
        <f t="shared" si="2"/>
        <v>0</v>
      </c>
      <c r="F15" s="7"/>
      <c r="G15" s="7"/>
      <c r="H15" s="7">
        <f t="shared" si="3"/>
        <v>0</v>
      </c>
      <c r="I15" s="7"/>
      <c r="J15" s="7"/>
      <c r="K15" s="7"/>
      <c r="L15" s="7">
        <f t="shared" si="4"/>
        <v>0</v>
      </c>
      <c r="M15" s="7">
        <f t="shared" si="5"/>
        <v>0</v>
      </c>
      <c r="N15" s="7"/>
      <c r="O15" s="7"/>
      <c r="P15" s="7">
        <f t="shared" si="6"/>
        <v>0</v>
      </c>
      <c r="Q15" s="7"/>
      <c r="R15" s="7"/>
      <c r="S15" s="7"/>
      <c r="T15" s="7">
        <f t="shared" si="7"/>
        <v>0</v>
      </c>
      <c r="U15" s="7">
        <f t="shared" si="8"/>
        <v>0</v>
      </c>
      <c r="V15" s="7"/>
      <c r="W15" s="7"/>
      <c r="X15" s="7">
        <f t="shared" si="9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0"/>
        <v>0</v>
      </c>
      <c r="D16" s="7">
        <f t="shared" si="1"/>
        <v>0</v>
      </c>
      <c r="E16" s="7">
        <f t="shared" si="2"/>
        <v>0</v>
      </c>
      <c r="F16" s="7"/>
      <c r="G16" s="7"/>
      <c r="H16" s="7">
        <f t="shared" si="3"/>
        <v>0</v>
      </c>
      <c r="I16" s="7"/>
      <c r="J16" s="7"/>
      <c r="K16" s="7"/>
      <c r="L16" s="7">
        <f t="shared" si="4"/>
        <v>0</v>
      </c>
      <c r="M16" s="7">
        <f t="shared" si="5"/>
        <v>0</v>
      </c>
      <c r="N16" s="7"/>
      <c r="O16" s="7"/>
      <c r="P16" s="7">
        <f t="shared" si="6"/>
        <v>0</v>
      </c>
      <c r="Q16" s="7"/>
      <c r="R16" s="7"/>
      <c r="S16" s="7"/>
      <c r="T16" s="7">
        <f t="shared" si="7"/>
        <v>0</v>
      </c>
      <c r="U16" s="7">
        <f t="shared" si="8"/>
        <v>0</v>
      </c>
      <c r="V16" s="7"/>
      <c r="W16" s="7"/>
      <c r="X16" s="7">
        <f t="shared" si="9"/>
        <v>0</v>
      </c>
      <c r="Y16" s="7"/>
      <c r="Z16" s="7"/>
      <c r="AA16" s="7"/>
    </row>
    <row r="17" spans="1:5" ht="14.25">
      <c r="A17" s="149" t="s">
        <v>238</v>
      </c>
      <c r="B17" s="150"/>
      <c r="C17" s="150"/>
      <c r="D17" s="150"/>
      <c r="E17" s="150"/>
    </row>
  </sheetData>
  <sheetProtection/>
  <mergeCells count="22">
    <mergeCell ref="T4:AA4"/>
    <mergeCell ref="P5:R5"/>
    <mergeCell ref="U5:W5"/>
    <mergeCell ref="X5:Z5"/>
    <mergeCell ref="S5:S6"/>
    <mergeCell ref="T5:T6"/>
    <mergeCell ref="A2:AA2"/>
    <mergeCell ref="W3:Z3"/>
    <mergeCell ref="A4:B4"/>
    <mergeCell ref="D4:K4"/>
    <mergeCell ref="L4:S4"/>
    <mergeCell ref="AA5:AA6"/>
    <mergeCell ref="A5:A6"/>
    <mergeCell ref="B5:B6"/>
    <mergeCell ref="C4:C6"/>
    <mergeCell ref="D5:D6"/>
    <mergeCell ref="K5:K6"/>
    <mergeCell ref="L5:L6"/>
    <mergeCell ref="E5:G5"/>
    <mergeCell ref="H5:J5"/>
    <mergeCell ref="M5:O5"/>
    <mergeCell ref="A17:E17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25">
      <selection activeCell="C17" sqref="C17"/>
    </sheetView>
  </sheetViews>
  <sheetFormatPr defaultColWidth="9.00390625" defaultRowHeight="14.25"/>
  <cols>
    <col min="1" max="1" width="33.75390625" style="4" customWidth="1"/>
    <col min="2" max="2" width="14.625" style="82" customWidth="1"/>
    <col min="3" max="3" width="28.50390625" style="4" customWidth="1"/>
    <col min="4" max="4" width="14.50390625" style="82" customWidth="1"/>
    <col min="5" max="5" width="13.375" style="82" customWidth="1"/>
    <col min="6" max="6" width="18.875" style="85" customWidth="1"/>
    <col min="7" max="16384" width="9.00390625" style="4" customWidth="1"/>
  </cols>
  <sheetData>
    <row r="1" ht="21" customHeight="1">
      <c r="A1" s="4" t="s">
        <v>1</v>
      </c>
    </row>
    <row r="2" spans="1:6" s="12" customFormat="1" ht="28.5" customHeight="1">
      <c r="A2" s="101" t="s">
        <v>2</v>
      </c>
      <c r="B2" s="102"/>
      <c r="C2" s="101"/>
      <c r="D2" s="102"/>
      <c r="E2" s="102"/>
      <c r="F2" s="101"/>
    </row>
    <row r="3" spans="2:6" s="13" customFormat="1" ht="17.25" customHeight="1">
      <c r="B3" s="83"/>
      <c r="C3" s="48"/>
      <c r="D3" s="83"/>
      <c r="E3" s="83"/>
      <c r="F3" s="86" t="s">
        <v>3</v>
      </c>
    </row>
    <row r="4" spans="1:6" ht="17.25" customHeight="1">
      <c r="A4" s="103" t="s">
        <v>4</v>
      </c>
      <c r="B4" s="104"/>
      <c r="C4" s="103" t="s">
        <v>5</v>
      </c>
      <c r="D4" s="104"/>
      <c r="E4" s="104"/>
      <c r="F4" s="103"/>
    </row>
    <row r="5" spans="1:6" s="13" customFormat="1" ht="24.75" customHeight="1">
      <c r="A5" s="106" t="s">
        <v>6</v>
      </c>
      <c r="B5" s="107" t="s">
        <v>7</v>
      </c>
      <c r="C5" s="106" t="s">
        <v>8</v>
      </c>
      <c r="D5" s="105" t="s">
        <v>7</v>
      </c>
      <c r="E5" s="105"/>
      <c r="F5" s="106"/>
    </row>
    <row r="6" spans="1:6" s="13" customFormat="1" ht="27.75" customHeight="1">
      <c r="A6" s="106"/>
      <c r="B6" s="108"/>
      <c r="C6" s="106"/>
      <c r="D6" s="67" t="s">
        <v>9</v>
      </c>
      <c r="E6" s="67" t="s">
        <v>10</v>
      </c>
      <c r="F6" s="68" t="s">
        <v>11</v>
      </c>
    </row>
    <row r="7" spans="1:6" s="13" customFormat="1" ht="24.75" customHeight="1">
      <c r="A7" s="49" t="s">
        <v>12</v>
      </c>
      <c r="B7" s="92">
        <v>3521.919646</v>
      </c>
      <c r="C7" s="49" t="s">
        <v>13</v>
      </c>
      <c r="D7" s="92">
        <f>SUM(D8:D28)</f>
        <v>3521.919646</v>
      </c>
      <c r="E7" s="92">
        <f>SUM(E8:E28)</f>
        <v>3521.919646</v>
      </c>
      <c r="F7" s="90" t="s">
        <v>248</v>
      </c>
    </row>
    <row r="8" spans="1:6" s="13" customFormat="1" ht="24.75" customHeight="1">
      <c r="A8" s="50" t="s">
        <v>14</v>
      </c>
      <c r="B8" s="84">
        <v>3521.919646</v>
      </c>
      <c r="C8" s="50" t="s">
        <v>15</v>
      </c>
      <c r="D8" s="75" t="s">
        <v>248</v>
      </c>
      <c r="E8" s="75" t="s">
        <v>248</v>
      </c>
      <c r="F8" s="75" t="s">
        <v>248</v>
      </c>
    </row>
    <row r="9" spans="1:6" s="13" customFormat="1" ht="24.75" customHeight="1">
      <c r="A9" s="50" t="s">
        <v>16</v>
      </c>
      <c r="B9" s="75" t="s">
        <v>248</v>
      </c>
      <c r="C9" s="50" t="s">
        <v>17</v>
      </c>
      <c r="D9" s="75" t="s">
        <v>248</v>
      </c>
      <c r="E9" s="75" t="s">
        <v>248</v>
      </c>
      <c r="F9" s="75" t="s">
        <v>248</v>
      </c>
    </row>
    <row r="10" spans="1:6" s="13" customFormat="1" ht="24.75" customHeight="1">
      <c r="A10" s="50"/>
      <c r="B10" s="67"/>
      <c r="C10" s="50" t="s">
        <v>18</v>
      </c>
      <c r="D10" s="75" t="s">
        <v>248</v>
      </c>
      <c r="E10" s="75" t="s">
        <v>248</v>
      </c>
      <c r="F10" s="75" t="s">
        <v>248</v>
      </c>
    </row>
    <row r="11" spans="1:6" s="13" customFormat="1" ht="24.75" customHeight="1">
      <c r="A11" s="50"/>
      <c r="B11" s="67"/>
      <c r="C11" s="50" t="s">
        <v>19</v>
      </c>
      <c r="D11" s="75" t="s">
        <v>248</v>
      </c>
      <c r="E11" s="75" t="s">
        <v>248</v>
      </c>
      <c r="F11" s="75" t="s">
        <v>248</v>
      </c>
    </row>
    <row r="12" spans="1:6" s="13" customFormat="1" ht="24.75" customHeight="1">
      <c r="A12" s="50"/>
      <c r="B12" s="67"/>
      <c r="C12" s="50" t="s">
        <v>20</v>
      </c>
      <c r="D12" s="75" t="s">
        <v>248</v>
      </c>
      <c r="E12" s="75" t="s">
        <v>248</v>
      </c>
      <c r="F12" s="75" t="s">
        <v>248</v>
      </c>
    </row>
    <row r="13" spans="1:6" s="13" customFormat="1" ht="24.75" customHeight="1">
      <c r="A13" s="50"/>
      <c r="B13" s="67"/>
      <c r="C13" s="50" t="s">
        <v>21</v>
      </c>
      <c r="D13" s="75" t="s">
        <v>248</v>
      </c>
      <c r="E13" s="75" t="s">
        <v>248</v>
      </c>
      <c r="F13" s="75" t="s">
        <v>248</v>
      </c>
    </row>
    <row r="14" spans="1:6" s="13" customFormat="1" ht="24.75" customHeight="1">
      <c r="A14" s="50"/>
      <c r="B14" s="67"/>
      <c r="C14" s="50" t="s">
        <v>22</v>
      </c>
      <c r="D14" s="75" t="s">
        <v>248</v>
      </c>
      <c r="E14" s="75" t="s">
        <v>248</v>
      </c>
      <c r="F14" s="75" t="s">
        <v>248</v>
      </c>
    </row>
    <row r="15" spans="1:6" s="13" customFormat="1" ht="24.75" customHeight="1">
      <c r="A15" s="50"/>
      <c r="B15" s="67"/>
      <c r="C15" s="100" t="s">
        <v>251</v>
      </c>
      <c r="D15" s="67">
        <v>484.852768</v>
      </c>
      <c r="E15" s="67">
        <v>484.852768</v>
      </c>
      <c r="F15" s="75" t="s">
        <v>248</v>
      </c>
    </row>
    <row r="16" spans="1:6" s="13" customFormat="1" ht="24.75" customHeight="1">
      <c r="A16" s="50"/>
      <c r="B16" s="67"/>
      <c r="C16" s="100" t="s">
        <v>254</v>
      </c>
      <c r="D16" s="67">
        <v>217.949778</v>
      </c>
      <c r="E16" s="67">
        <v>217.949778</v>
      </c>
      <c r="F16" s="75" t="s">
        <v>248</v>
      </c>
    </row>
    <row r="17" spans="1:6" s="13" customFormat="1" ht="24.75" customHeight="1">
      <c r="A17" s="50"/>
      <c r="B17" s="67"/>
      <c r="C17" s="50" t="s">
        <v>23</v>
      </c>
      <c r="D17" s="75" t="s">
        <v>248</v>
      </c>
      <c r="E17" s="75" t="s">
        <v>248</v>
      </c>
      <c r="F17" s="75" t="s">
        <v>248</v>
      </c>
    </row>
    <row r="18" spans="1:6" s="13" customFormat="1" ht="24.75" customHeight="1">
      <c r="A18" s="50"/>
      <c r="B18" s="67"/>
      <c r="C18" s="50" t="s">
        <v>24</v>
      </c>
      <c r="D18" s="75" t="s">
        <v>248</v>
      </c>
      <c r="E18" s="75" t="s">
        <v>248</v>
      </c>
      <c r="F18" s="75" t="s">
        <v>248</v>
      </c>
    </row>
    <row r="19" spans="1:6" s="13" customFormat="1" ht="24.75" customHeight="1">
      <c r="A19" s="50"/>
      <c r="B19" s="67"/>
      <c r="C19" s="100" t="s">
        <v>252</v>
      </c>
      <c r="D19" s="67">
        <v>2477.1725</v>
      </c>
      <c r="E19" s="67">
        <v>2477.1725</v>
      </c>
      <c r="F19" s="75" t="s">
        <v>248</v>
      </c>
    </row>
    <row r="20" spans="1:6" s="13" customFormat="1" ht="24.75" customHeight="1">
      <c r="A20" s="50"/>
      <c r="B20" s="67"/>
      <c r="C20" s="50" t="s">
        <v>25</v>
      </c>
      <c r="D20" s="75" t="s">
        <v>248</v>
      </c>
      <c r="E20" s="75" t="s">
        <v>248</v>
      </c>
      <c r="F20" s="75" t="s">
        <v>248</v>
      </c>
    </row>
    <row r="21" spans="1:6" s="13" customFormat="1" ht="24.75" customHeight="1">
      <c r="A21" s="50"/>
      <c r="B21" s="67"/>
      <c r="C21" s="50" t="s">
        <v>26</v>
      </c>
      <c r="D21" s="75" t="s">
        <v>248</v>
      </c>
      <c r="E21" s="75" t="s">
        <v>248</v>
      </c>
      <c r="F21" s="75" t="s">
        <v>248</v>
      </c>
    </row>
    <row r="22" spans="1:6" s="13" customFormat="1" ht="24.75" customHeight="1">
      <c r="A22" s="50"/>
      <c r="B22" s="67"/>
      <c r="C22" s="50" t="s">
        <v>27</v>
      </c>
      <c r="D22" s="75" t="s">
        <v>248</v>
      </c>
      <c r="E22" s="75" t="s">
        <v>248</v>
      </c>
      <c r="F22" s="75" t="s">
        <v>248</v>
      </c>
    </row>
    <row r="23" spans="1:6" s="13" customFormat="1" ht="24.75" customHeight="1">
      <c r="A23" s="50"/>
      <c r="B23" s="67"/>
      <c r="C23" s="50" t="s">
        <v>28</v>
      </c>
      <c r="D23" s="75" t="s">
        <v>248</v>
      </c>
      <c r="E23" s="75" t="s">
        <v>248</v>
      </c>
      <c r="F23" s="75" t="s">
        <v>248</v>
      </c>
    </row>
    <row r="24" spans="1:6" s="13" customFormat="1" ht="24.75" customHeight="1">
      <c r="A24" s="50"/>
      <c r="B24" s="67"/>
      <c r="C24" s="50" t="s">
        <v>29</v>
      </c>
      <c r="D24" s="75" t="s">
        <v>248</v>
      </c>
      <c r="E24" s="75" t="s">
        <v>248</v>
      </c>
      <c r="F24" s="75" t="s">
        <v>248</v>
      </c>
    </row>
    <row r="25" spans="1:6" s="13" customFormat="1" ht="24.75" customHeight="1">
      <c r="A25" s="50"/>
      <c r="B25" s="67"/>
      <c r="C25" s="100" t="s">
        <v>253</v>
      </c>
      <c r="D25" s="67">
        <v>341.9446</v>
      </c>
      <c r="E25" s="67">
        <v>341.9446</v>
      </c>
      <c r="F25" s="75" t="s">
        <v>248</v>
      </c>
    </row>
    <row r="26" spans="1:6" s="13" customFormat="1" ht="24.75" customHeight="1">
      <c r="A26" s="50"/>
      <c r="B26" s="67"/>
      <c r="C26" s="50" t="s">
        <v>30</v>
      </c>
      <c r="D26" s="75" t="s">
        <v>248</v>
      </c>
      <c r="E26" s="75" t="s">
        <v>248</v>
      </c>
      <c r="F26" s="75" t="s">
        <v>248</v>
      </c>
    </row>
    <row r="27" spans="1:6" s="13" customFormat="1" ht="24.75" customHeight="1">
      <c r="A27" s="50"/>
      <c r="B27" s="67"/>
      <c r="C27" s="51" t="s">
        <v>31</v>
      </c>
      <c r="D27" s="75" t="s">
        <v>248</v>
      </c>
      <c r="E27" s="75" t="s">
        <v>248</v>
      </c>
      <c r="F27" s="75" t="s">
        <v>248</v>
      </c>
    </row>
    <row r="28" spans="1:6" s="13" customFormat="1" ht="24.75" customHeight="1">
      <c r="A28" s="50"/>
      <c r="B28" s="67"/>
      <c r="C28" s="50" t="s">
        <v>32</v>
      </c>
      <c r="D28" s="75" t="s">
        <v>248</v>
      </c>
      <c r="E28" s="75" t="s">
        <v>248</v>
      </c>
      <c r="F28" s="75" t="s">
        <v>248</v>
      </c>
    </row>
    <row r="29" spans="1:6" s="13" customFormat="1" ht="24.75" customHeight="1">
      <c r="A29" s="50"/>
      <c r="B29" s="67"/>
      <c r="C29" s="50"/>
      <c r="D29" s="90"/>
      <c r="E29" s="90"/>
      <c r="F29" s="90"/>
    </row>
    <row r="30" spans="1:6" s="13" customFormat="1" ht="24.75" customHeight="1">
      <c r="A30" s="50"/>
      <c r="B30" s="67"/>
      <c r="C30" s="50"/>
      <c r="D30" s="90"/>
      <c r="E30" s="90"/>
      <c r="F30" s="90"/>
    </row>
    <row r="31" spans="1:6" s="13" customFormat="1" ht="24.75" customHeight="1">
      <c r="A31" s="52" t="s">
        <v>33</v>
      </c>
      <c r="B31" s="90" t="s">
        <v>249</v>
      </c>
      <c r="C31" s="52" t="s">
        <v>34</v>
      </c>
      <c r="D31" s="90" t="s">
        <v>248</v>
      </c>
      <c r="E31" s="90" t="s">
        <v>248</v>
      </c>
      <c r="F31" s="90" t="s">
        <v>248</v>
      </c>
    </row>
    <row r="32" spans="1:6" s="13" customFormat="1" ht="24.75" customHeight="1">
      <c r="A32" s="50" t="s">
        <v>14</v>
      </c>
      <c r="B32" s="75" t="s">
        <v>248</v>
      </c>
      <c r="C32" s="50" t="s">
        <v>14</v>
      </c>
      <c r="D32" s="75" t="s">
        <v>248</v>
      </c>
      <c r="E32" s="75" t="s">
        <v>248</v>
      </c>
      <c r="F32" s="75" t="s">
        <v>248</v>
      </c>
    </row>
    <row r="33" spans="1:6" s="13" customFormat="1" ht="24.75" customHeight="1">
      <c r="A33" s="50" t="s">
        <v>16</v>
      </c>
      <c r="B33" s="75" t="s">
        <v>248</v>
      </c>
      <c r="C33" s="53" t="s">
        <v>16</v>
      </c>
      <c r="D33" s="75" t="s">
        <v>248</v>
      </c>
      <c r="E33" s="75" t="s">
        <v>248</v>
      </c>
      <c r="F33" s="75" t="s">
        <v>248</v>
      </c>
    </row>
    <row r="34" spans="1:6" s="13" customFormat="1" ht="24.75" customHeight="1">
      <c r="A34" s="54" t="s">
        <v>35</v>
      </c>
      <c r="B34" s="91">
        <f>B7+B31</f>
        <v>3521.919646</v>
      </c>
      <c r="C34" s="55" t="s">
        <v>36</v>
      </c>
      <c r="D34" s="87">
        <f>D7+D31</f>
        <v>3521.919646</v>
      </c>
      <c r="E34" s="87">
        <f>E7+E31</f>
        <v>3521.919646</v>
      </c>
      <c r="F34" s="90" t="s">
        <v>248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Zeros="0" zoomScalePageLayoutView="0" workbookViewId="0" topLeftCell="A13">
      <selection activeCell="E1" sqref="E1:E16384"/>
    </sheetView>
  </sheetViews>
  <sheetFormatPr defaultColWidth="9.00390625" defaultRowHeight="14.25"/>
  <cols>
    <col min="1" max="1" width="9.00390625" style="41" customWidth="1"/>
    <col min="2" max="2" width="16.375" style="41" customWidth="1"/>
    <col min="3" max="3" width="15.875" style="42" customWidth="1"/>
    <col min="4" max="5" width="13.25390625" style="42" customWidth="1"/>
    <col min="6" max="6" width="15.50390625" style="42" customWidth="1"/>
    <col min="7" max="7" width="9.25390625" style="42" customWidth="1"/>
    <col min="8" max="8" width="10.50390625" style="42" customWidth="1"/>
    <col min="9" max="9" width="8.875" style="42" customWidth="1"/>
    <col min="10" max="10" width="8.125" style="42" customWidth="1"/>
    <col min="11" max="11" width="14.125" style="42" customWidth="1"/>
    <col min="12" max="12" width="10.00390625" style="42" customWidth="1"/>
    <col min="13" max="13" width="11.00390625" style="42" customWidth="1"/>
    <col min="14" max="14" width="12.25390625" style="42" customWidth="1"/>
    <col min="15" max="16384" width="9.00390625" style="4" customWidth="1"/>
  </cols>
  <sheetData>
    <row r="1" ht="29.25" customHeight="1">
      <c r="A1" s="41" t="s">
        <v>37</v>
      </c>
    </row>
    <row r="2" spans="1:14" s="12" customFormat="1" ht="31.5" customHeight="1">
      <c r="A2" s="101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40" customFormat="1" ht="31.5" customHeight="1">
      <c r="A3" s="43"/>
      <c r="B3" s="43"/>
      <c r="C3" s="44"/>
      <c r="D3" s="45"/>
      <c r="E3" s="44"/>
      <c r="F3" s="44"/>
      <c r="G3" s="44"/>
      <c r="H3" s="44"/>
      <c r="I3" s="44"/>
      <c r="J3" s="44"/>
      <c r="K3" s="44"/>
      <c r="L3" s="44"/>
      <c r="M3" s="44"/>
      <c r="N3" s="44" t="s">
        <v>3</v>
      </c>
    </row>
    <row r="4" spans="1:14" s="13" customFormat="1" ht="30" customHeight="1">
      <c r="A4" s="109" t="s">
        <v>39</v>
      </c>
      <c r="B4" s="109"/>
      <c r="C4" s="109" t="s">
        <v>40</v>
      </c>
      <c r="D4" s="110" t="s">
        <v>41</v>
      </c>
      <c r="E4" s="111"/>
      <c r="F4" s="111"/>
      <c r="G4" s="111"/>
      <c r="H4" s="111"/>
      <c r="I4" s="110" t="s">
        <v>42</v>
      </c>
      <c r="J4" s="111"/>
      <c r="K4" s="111"/>
      <c r="L4" s="111"/>
      <c r="M4" s="111"/>
      <c r="N4" s="112" t="s">
        <v>43</v>
      </c>
    </row>
    <row r="5" spans="1:14" s="13" customFormat="1" ht="45">
      <c r="A5" s="9" t="s">
        <v>44</v>
      </c>
      <c r="B5" s="9" t="s">
        <v>45</v>
      </c>
      <c r="C5" s="109"/>
      <c r="D5" s="46" t="s">
        <v>9</v>
      </c>
      <c r="E5" s="46" t="s">
        <v>46</v>
      </c>
      <c r="F5" s="46" t="s">
        <v>47</v>
      </c>
      <c r="G5" s="47" t="s">
        <v>48</v>
      </c>
      <c r="H5" s="46" t="s">
        <v>49</v>
      </c>
      <c r="I5" s="46" t="s">
        <v>9</v>
      </c>
      <c r="J5" s="46" t="s">
        <v>46</v>
      </c>
      <c r="K5" s="46" t="s">
        <v>47</v>
      </c>
      <c r="L5" s="46" t="s">
        <v>48</v>
      </c>
      <c r="M5" s="46" t="s">
        <v>49</v>
      </c>
      <c r="N5" s="113"/>
    </row>
    <row r="6" spans="1:14" s="13" customFormat="1" ht="24.75" customHeight="1">
      <c r="A6" s="10" t="s">
        <v>50</v>
      </c>
      <c r="B6" s="11" t="s">
        <v>51</v>
      </c>
      <c r="C6" s="79">
        <v>285.05612</v>
      </c>
      <c r="D6" s="79">
        <v>285.05612</v>
      </c>
      <c r="E6" s="79">
        <v>285.05612</v>
      </c>
      <c r="F6" s="75" t="s">
        <v>248</v>
      </c>
      <c r="G6" s="75" t="s">
        <v>248</v>
      </c>
      <c r="H6" s="75" t="s">
        <v>248</v>
      </c>
      <c r="I6" s="75" t="s">
        <v>248</v>
      </c>
      <c r="J6" s="75" t="s">
        <v>248</v>
      </c>
      <c r="K6" s="75" t="s">
        <v>248</v>
      </c>
      <c r="L6" s="75" t="s">
        <v>248</v>
      </c>
      <c r="M6" s="75" t="s">
        <v>248</v>
      </c>
      <c r="N6" s="75" t="s">
        <v>248</v>
      </c>
    </row>
    <row r="7" spans="1:14" s="13" customFormat="1" ht="24.75" customHeight="1">
      <c r="A7" s="10" t="s">
        <v>52</v>
      </c>
      <c r="B7" s="11" t="s">
        <v>53</v>
      </c>
      <c r="C7" s="79">
        <v>114.022448</v>
      </c>
      <c r="D7" s="79">
        <v>114.022448</v>
      </c>
      <c r="E7" s="79">
        <v>114.022448</v>
      </c>
      <c r="F7" s="75" t="s">
        <v>248</v>
      </c>
      <c r="G7" s="75" t="s">
        <v>248</v>
      </c>
      <c r="H7" s="75" t="s">
        <v>248</v>
      </c>
      <c r="I7" s="75" t="s">
        <v>248</v>
      </c>
      <c r="J7" s="75" t="s">
        <v>248</v>
      </c>
      <c r="K7" s="75" t="s">
        <v>248</v>
      </c>
      <c r="L7" s="75" t="s">
        <v>248</v>
      </c>
      <c r="M7" s="75" t="s">
        <v>248</v>
      </c>
      <c r="N7" s="75" t="s">
        <v>248</v>
      </c>
    </row>
    <row r="8" spans="1:14" s="13" customFormat="1" ht="24.75" customHeight="1">
      <c r="A8" s="10" t="s">
        <v>54</v>
      </c>
      <c r="B8" s="11" t="s">
        <v>55</v>
      </c>
      <c r="C8" s="79">
        <v>85.7742</v>
      </c>
      <c r="D8" s="79">
        <v>85.7742</v>
      </c>
      <c r="E8" s="79">
        <v>85.7742</v>
      </c>
      <c r="F8" s="75" t="s">
        <v>248</v>
      </c>
      <c r="G8" s="75" t="s">
        <v>248</v>
      </c>
      <c r="H8" s="75" t="s">
        <v>248</v>
      </c>
      <c r="I8" s="75" t="s">
        <v>248</v>
      </c>
      <c r="J8" s="75" t="s">
        <v>248</v>
      </c>
      <c r="K8" s="75" t="s">
        <v>248</v>
      </c>
      <c r="L8" s="75" t="s">
        <v>248</v>
      </c>
      <c r="M8" s="75" t="s">
        <v>248</v>
      </c>
      <c r="N8" s="75" t="s">
        <v>248</v>
      </c>
    </row>
    <row r="9" spans="1:14" s="13" customFormat="1" ht="24.75" customHeight="1">
      <c r="A9" s="10" t="s">
        <v>56</v>
      </c>
      <c r="B9" s="11" t="s">
        <v>57</v>
      </c>
      <c r="C9" s="79">
        <v>10.47462</v>
      </c>
      <c r="D9" s="79">
        <v>10.47462</v>
      </c>
      <c r="E9" s="79">
        <v>10.47462</v>
      </c>
      <c r="F9" s="75" t="s">
        <v>248</v>
      </c>
      <c r="G9" s="75" t="s">
        <v>248</v>
      </c>
      <c r="H9" s="75" t="s">
        <v>248</v>
      </c>
      <c r="I9" s="75" t="s">
        <v>248</v>
      </c>
      <c r="J9" s="75" t="s">
        <v>248</v>
      </c>
      <c r="K9" s="75" t="s">
        <v>248</v>
      </c>
      <c r="L9" s="75" t="s">
        <v>248</v>
      </c>
      <c r="M9" s="75" t="s">
        <v>248</v>
      </c>
      <c r="N9" s="75" t="s">
        <v>248</v>
      </c>
    </row>
    <row r="10" spans="1:14" s="13" customFormat="1" ht="24.75" customHeight="1">
      <c r="A10" s="10" t="s">
        <v>58</v>
      </c>
      <c r="B10" s="11" t="s">
        <v>59</v>
      </c>
      <c r="C10" s="79">
        <v>103.547828</v>
      </c>
      <c r="D10" s="79">
        <v>103.547828</v>
      </c>
      <c r="E10" s="79">
        <v>103.547828</v>
      </c>
      <c r="F10" s="75" t="s">
        <v>248</v>
      </c>
      <c r="G10" s="75" t="s">
        <v>248</v>
      </c>
      <c r="H10" s="75" t="s">
        <v>248</v>
      </c>
      <c r="I10" s="75" t="s">
        <v>248</v>
      </c>
      <c r="J10" s="75" t="s">
        <v>248</v>
      </c>
      <c r="K10" s="75" t="s">
        <v>248</v>
      </c>
      <c r="L10" s="75" t="s">
        <v>248</v>
      </c>
      <c r="M10" s="75" t="s">
        <v>248</v>
      </c>
      <c r="N10" s="75" t="s">
        <v>248</v>
      </c>
    </row>
    <row r="11" spans="1:14" s="13" customFormat="1" ht="24.75" customHeight="1">
      <c r="A11" s="10" t="s">
        <v>60</v>
      </c>
      <c r="B11" s="11" t="s">
        <v>61</v>
      </c>
      <c r="C11" s="79">
        <v>103.92733</v>
      </c>
      <c r="D11" s="79">
        <v>103.92733</v>
      </c>
      <c r="E11" s="79">
        <v>103.92733</v>
      </c>
      <c r="F11" s="75" t="s">
        <v>248</v>
      </c>
      <c r="G11" s="75" t="s">
        <v>248</v>
      </c>
      <c r="H11" s="75" t="s">
        <v>248</v>
      </c>
      <c r="I11" s="75" t="s">
        <v>248</v>
      </c>
      <c r="J11" s="75" t="s">
        <v>248</v>
      </c>
      <c r="K11" s="75" t="s">
        <v>248</v>
      </c>
      <c r="L11" s="75" t="s">
        <v>248</v>
      </c>
      <c r="M11" s="75" t="s">
        <v>248</v>
      </c>
      <c r="N11" s="75" t="s">
        <v>248</v>
      </c>
    </row>
    <row r="12" spans="1:14" s="13" customFormat="1" ht="24.75" customHeight="1">
      <c r="A12" s="10" t="s">
        <v>62</v>
      </c>
      <c r="B12" s="11" t="s">
        <v>63</v>
      </c>
      <c r="C12" s="79">
        <v>248.3201</v>
      </c>
      <c r="D12" s="79">
        <v>248.3201</v>
      </c>
      <c r="E12" s="79">
        <v>248.3201</v>
      </c>
      <c r="F12" s="75" t="s">
        <v>248</v>
      </c>
      <c r="G12" s="75" t="s">
        <v>248</v>
      </c>
      <c r="H12" s="75" t="s">
        <v>248</v>
      </c>
      <c r="I12" s="75" t="s">
        <v>248</v>
      </c>
      <c r="J12" s="75" t="s">
        <v>248</v>
      </c>
      <c r="K12" s="75" t="s">
        <v>248</v>
      </c>
      <c r="L12" s="75" t="s">
        <v>248</v>
      </c>
      <c r="M12" s="75" t="s">
        <v>248</v>
      </c>
      <c r="N12" s="75" t="s">
        <v>248</v>
      </c>
    </row>
    <row r="13" spans="1:14" s="13" customFormat="1" ht="24.75" customHeight="1">
      <c r="A13" s="10" t="s">
        <v>64</v>
      </c>
      <c r="B13" s="11" t="s">
        <v>65</v>
      </c>
      <c r="C13" s="79">
        <v>1988.8524</v>
      </c>
      <c r="D13" s="79">
        <v>1988.8524</v>
      </c>
      <c r="E13" s="79">
        <v>1988.8524</v>
      </c>
      <c r="F13" s="75" t="s">
        <v>248</v>
      </c>
      <c r="G13" s="75" t="s">
        <v>248</v>
      </c>
      <c r="H13" s="75" t="s">
        <v>248</v>
      </c>
      <c r="I13" s="75" t="s">
        <v>248</v>
      </c>
      <c r="J13" s="75" t="s">
        <v>248</v>
      </c>
      <c r="K13" s="75" t="s">
        <v>248</v>
      </c>
      <c r="L13" s="75" t="s">
        <v>248</v>
      </c>
      <c r="M13" s="75" t="s">
        <v>248</v>
      </c>
      <c r="N13" s="75" t="s">
        <v>248</v>
      </c>
    </row>
    <row r="14" spans="1:14" s="13" customFormat="1" ht="24.75" customHeight="1">
      <c r="A14" s="10" t="s">
        <v>66</v>
      </c>
      <c r="B14" s="11" t="s">
        <v>67</v>
      </c>
      <c r="C14" s="79">
        <v>110</v>
      </c>
      <c r="D14" s="79">
        <v>110</v>
      </c>
      <c r="E14" s="79">
        <v>110</v>
      </c>
      <c r="F14" s="75" t="s">
        <v>248</v>
      </c>
      <c r="G14" s="75" t="s">
        <v>248</v>
      </c>
      <c r="H14" s="75" t="s">
        <v>248</v>
      </c>
      <c r="I14" s="75" t="s">
        <v>248</v>
      </c>
      <c r="J14" s="75" t="s">
        <v>248</v>
      </c>
      <c r="K14" s="75" t="s">
        <v>248</v>
      </c>
      <c r="L14" s="75" t="s">
        <v>248</v>
      </c>
      <c r="M14" s="75" t="s">
        <v>248</v>
      </c>
      <c r="N14" s="75" t="s">
        <v>248</v>
      </c>
    </row>
    <row r="15" spans="1:14" s="13" customFormat="1" ht="24.75" customHeight="1">
      <c r="A15" s="10" t="s">
        <v>68</v>
      </c>
      <c r="B15" s="11" t="s">
        <v>69</v>
      </c>
      <c r="C15" s="79">
        <v>130</v>
      </c>
      <c r="D15" s="79">
        <v>130</v>
      </c>
      <c r="E15" s="79">
        <v>130</v>
      </c>
      <c r="F15" s="75" t="s">
        <v>248</v>
      </c>
      <c r="G15" s="75" t="s">
        <v>248</v>
      </c>
      <c r="H15" s="75" t="s">
        <v>248</v>
      </c>
      <c r="I15" s="75" t="s">
        <v>248</v>
      </c>
      <c r="J15" s="75" t="s">
        <v>248</v>
      </c>
      <c r="K15" s="75" t="s">
        <v>248</v>
      </c>
      <c r="L15" s="75" t="s">
        <v>248</v>
      </c>
      <c r="M15" s="75" t="s">
        <v>248</v>
      </c>
      <c r="N15" s="75" t="s">
        <v>248</v>
      </c>
    </row>
    <row r="16" spans="1:14" s="13" customFormat="1" ht="24.75" customHeight="1">
      <c r="A16" s="10" t="s">
        <v>70</v>
      </c>
      <c r="B16" s="11" t="s">
        <v>71</v>
      </c>
      <c r="C16" s="79">
        <v>197.8826</v>
      </c>
      <c r="D16" s="79">
        <v>197.8826</v>
      </c>
      <c r="E16" s="79">
        <v>197.8826</v>
      </c>
      <c r="F16" s="75" t="s">
        <v>248</v>
      </c>
      <c r="G16" s="75" t="s">
        <v>248</v>
      </c>
      <c r="H16" s="75" t="s">
        <v>248</v>
      </c>
      <c r="I16" s="75" t="s">
        <v>248</v>
      </c>
      <c r="J16" s="75" t="s">
        <v>248</v>
      </c>
      <c r="K16" s="75" t="s">
        <v>248</v>
      </c>
      <c r="L16" s="75" t="s">
        <v>248</v>
      </c>
      <c r="M16" s="75" t="s">
        <v>248</v>
      </c>
      <c r="N16" s="75" t="s">
        <v>248</v>
      </c>
    </row>
    <row r="17" spans="1:14" s="13" customFormat="1" ht="24.75" customHeight="1">
      <c r="A17" s="10" t="s">
        <v>72</v>
      </c>
      <c r="B17" s="11" t="s">
        <v>73</v>
      </c>
      <c r="C17" s="79">
        <v>144.062</v>
      </c>
      <c r="D17" s="79">
        <v>144.062</v>
      </c>
      <c r="E17" s="79">
        <v>144.062</v>
      </c>
      <c r="F17" s="75" t="s">
        <v>248</v>
      </c>
      <c r="G17" s="75" t="s">
        <v>248</v>
      </c>
      <c r="H17" s="75" t="s">
        <v>248</v>
      </c>
      <c r="I17" s="75" t="s">
        <v>248</v>
      </c>
      <c r="J17" s="75" t="s">
        <v>248</v>
      </c>
      <c r="K17" s="75" t="s">
        <v>248</v>
      </c>
      <c r="L17" s="75" t="s">
        <v>248</v>
      </c>
      <c r="M17" s="75" t="s">
        <v>248</v>
      </c>
      <c r="N17" s="75" t="s">
        <v>248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" sqref="E1:E16384"/>
    </sheetView>
  </sheetViews>
  <sheetFormatPr defaultColWidth="9.00390625" defaultRowHeight="40.5" customHeight="1"/>
  <cols>
    <col min="1" max="1" width="10.625" style="33" customWidth="1"/>
    <col min="2" max="2" width="16.00390625" style="33" customWidth="1"/>
    <col min="3" max="3" width="14.125" style="34" customWidth="1"/>
    <col min="4" max="4" width="9.00390625" style="35" customWidth="1"/>
    <col min="5" max="5" width="11.125" style="35" customWidth="1"/>
    <col min="6" max="6" width="11.875" style="35" customWidth="1"/>
    <col min="7" max="7" width="11.625" style="36" customWidth="1"/>
    <col min="8" max="8" width="22.00390625" style="34" customWidth="1"/>
    <col min="9" max="16384" width="9.00390625" style="37" customWidth="1"/>
  </cols>
  <sheetData>
    <row r="1" ht="40.5" customHeight="1">
      <c r="A1" s="33" t="s">
        <v>74</v>
      </c>
    </row>
    <row r="2" spans="1:8" s="30" customFormat="1" ht="40.5" customHeight="1">
      <c r="A2" s="114" t="s">
        <v>75</v>
      </c>
      <c r="B2" s="115"/>
      <c r="C2" s="116"/>
      <c r="D2" s="114"/>
      <c r="E2" s="114"/>
      <c r="F2" s="114"/>
      <c r="G2" s="116"/>
      <c r="H2" s="117"/>
    </row>
    <row r="3" ht="40.5" customHeight="1">
      <c r="H3" s="34" t="s">
        <v>3</v>
      </c>
    </row>
    <row r="4" spans="1:8" s="31" customFormat="1" ht="40.5" customHeight="1">
      <c r="A4" s="118" t="s">
        <v>39</v>
      </c>
      <c r="B4" s="119"/>
      <c r="C4" s="121" t="s">
        <v>245</v>
      </c>
      <c r="D4" s="120" t="s">
        <v>246</v>
      </c>
      <c r="E4" s="120"/>
      <c r="F4" s="120"/>
      <c r="G4" s="121" t="s">
        <v>247</v>
      </c>
      <c r="H4" s="122"/>
    </row>
    <row r="5" spans="1:8" s="31" customFormat="1" ht="40.5" customHeight="1">
      <c r="A5" s="38" t="s">
        <v>44</v>
      </c>
      <c r="B5" s="39" t="s">
        <v>45</v>
      </c>
      <c r="C5" s="121"/>
      <c r="D5" s="78" t="s">
        <v>79</v>
      </c>
      <c r="E5" s="78" t="s">
        <v>80</v>
      </c>
      <c r="F5" s="78" t="s">
        <v>81</v>
      </c>
      <c r="G5" s="77" t="s">
        <v>82</v>
      </c>
      <c r="H5" s="77" t="s">
        <v>83</v>
      </c>
    </row>
    <row r="6" spans="1:8" s="32" customFormat="1" ht="40.5" customHeight="1">
      <c r="A6" s="10" t="s">
        <v>50</v>
      </c>
      <c r="B6" s="11" t="s">
        <v>51</v>
      </c>
      <c r="C6" s="76">
        <v>287.67122</v>
      </c>
      <c r="D6" s="79">
        <f>E6+F6</f>
        <v>285.05612</v>
      </c>
      <c r="E6" s="79">
        <v>285.05612</v>
      </c>
      <c r="F6" s="75" t="s">
        <v>248</v>
      </c>
      <c r="G6" s="81">
        <f>D6-C6</f>
        <v>-2.615099999999984</v>
      </c>
      <c r="H6" s="76">
        <f>G6/C6*100</f>
        <v>-0.9090586121197609</v>
      </c>
    </row>
    <row r="7" spans="1:8" s="32" customFormat="1" ht="40.5" customHeight="1">
      <c r="A7" s="10" t="s">
        <v>52</v>
      </c>
      <c r="B7" s="11" t="s">
        <v>53</v>
      </c>
      <c r="C7" s="76">
        <v>115.068488</v>
      </c>
      <c r="D7" s="79">
        <f aca="true" t="shared" si="0" ref="D7:D17">E7+F7</f>
        <v>114.022448</v>
      </c>
      <c r="E7" s="79">
        <v>114.022448</v>
      </c>
      <c r="F7" s="93" t="s">
        <v>250</v>
      </c>
      <c r="G7" s="81">
        <f aca="true" t="shared" si="1" ref="G7:G17">D7-C7</f>
        <v>-1.046040000000005</v>
      </c>
      <c r="H7" s="76">
        <f aca="true" t="shared" si="2" ref="H7:H17">G7/C7*100</f>
        <v>-0.9090586121197708</v>
      </c>
    </row>
    <row r="8" spans="1:8" s="32" customFormat="1" ht="40.5" customHeight="1">
      <c r="A8" s="10" t="s">
        <v>54</v>
      </c>
      <c r="B8" s="11" t="s">
        <v>55</v>
      </c>
      <c r="C8" s="76">
        <v>151.8307</v>
      </c>
      <c r="D8" s="79">
        <f t="shared" si="0"/>
        <v>85.7742</v>
      </c>
      <c r="E8" s="79">
        <v>85.7742</v>
      </c>
      <c r="F8" s="75" t="s">
        <v>248</v>
      </c>
      <c r="G8" s="81">
        <f t="shared" si="1"/>
        <v>-66.05650000000001</v>
      </c>
      <c r="H8" s="76">
        <f t="shared" si="2"/>
        <v>-43.506682113696385</v>
      </c>
    </row>
    <row r="9" spans="1:8" s="32" customFormat="1" ht="40.5" customHeight="1">
      <c r="A9" s="10" t="s">
        <v>56</v>
      </c>
      <c r="B9" s="11" t="s">
        <v>57</v>
      </c>
      <c r="C9" s="76">
        <v>9.537472</v>
      </c>
      <c r="D9" s="79">
        <f t="shared" si="0"/>
        <v>10.47462</v>
      </c>
      <c r="E9" s="79">
        <v>10.47462</v>
      </c>
      <c r="F9" s="75" t="s">
        <v>248</v>
      </c>
      <c r="G9" s="81">
        <f t="shared" si="1"/>
        <v>0.9371480000000005</v>
      </c>
      <c r="H9" s="76">
        <f t="shared" si="2"/>
        <v>9.825958073585962</v>
      </c>
    </row>
    <row r="10" spans="1:8" s="32" customFormat="1" ht="40.5" customHeight="1">
      <c r="A10" s="10" t="s">
        <v>58</v>
      </c>
      <c r="B10" s="11" t="s">
        <v>59</v>
      </c>
      <c r="C10" s="76">
        <v>111.188216</v>
      </c>
      <c r="D10" s="79">
        <f t="shared" si="0"/>
        <v>103.547828</v>
      </c>
      <c r="E10" s="79">
        <v>103.547828</v>
      </c>
      <c r="F10" s="75" t="s">
        <v>248</v>
      </c>
      <c r="G10" s="81">
        <f t="shared" si="1"/>
        <v>-7.6403880000000015</v>
      </c>
      <c r="H10" s="76">
        <f t="shared" si="2"/>
        <v>-6.87158070779731</v>
      </c>
    </row>
    <row r="11" spans="1:8" s="32" customFormat="1" ht="40.5" customHeight="1">
      <c r="A11" s="10" t="s">
        <v>60</v>
      </c>
      <c r="B11" s="11" t="s">
        <v>61</v>
      </c>
      <c r="C11" s="76">
        <v>101.744625</v>
      </c>
      <c r="D11" s="79">
        <f t="shared" si="0"/>
        <v>103.92733</v>
      </c>
      <c r="E11" s="79">
        <v>103.92733</v>
      </c>
      <c r="F11" s="75" t="s">
        <v>248</v>
      </c>
      <c r="G11" s="81">
        <f t="shared" si="1"/>
        <v>2.1827049999999986</v>
      </c>
      <c r="H11" s="76">
        <f t="shared" si="2"/>
        <v>2.145277944658009</v>
      </c>
    </row>
    <row r="12" spans="1:8" s="32" customFormat="1" ht="40.5" customHeight="1">
      <c r="A12" s="10" t="s">
        <v>62</v>
      </c>
      <c r="B12" s="11" t="s">
        <v>63</v>
      </c>
      <c r="C12" s="76">
        <v>241.367811</v>
      </c>
      <c r="D12" s="79">
        <f t="shared" si="0"/>
        <v>248.3201</v>
      </c>
      <c r="E12" s="79">
        <v>248.3201</v>
      </c>
      <c r="F12" s="75" t="s">
        <v>248</v>
      </c>
      <c r="G12" s="81">
        <f t="shared" si="1"/>
        <v>6.9522890000000075</v>
      </c>
      <c r="H12" s="76">
        <f t="shared" si="2"/>
        <v>2.8803712355828623</v>
      </c>
    </row>
    <row r="13" spans="1:8" s="32" customFormat="1" ht="40.5" customHeight="1">
      <c r="A13" s="10" t="s">
        <v>64</v>
      </c>
      <c r="B13" s="11" t="s">
        <v>65</v>
      </c>
      <c r="C13" s="76">
        <v>2093.849606</v>
      </c>
      <c r="D13" s="79">
        <f t="shared" si="0"/>
        <v>1988.8524</v>
      </c>
      <c r="E13" s="79">
        <v>1988.8524</v>
      </c>
      <c r="F13" s="75" t="s">
        <v>248</v>
      </c>
      <c r="G13" s="81">
        <f t="shared" si="1"/>
        <v>-104.99720600000023</v>
      </c>
      <c r="H13" s="76">
        <f t="shared" si="2"/>
        <v>-5.01455337093586</v>
      </c>
    </row>
    <row r="14" spans="1:8" s="32" customFormat="1" ht="40.5" customHeight="1">
      <c r="A14" s="10" t="s">
        <v>66</v>
      </c>
      <c r="B14" s="11" t="s">
        <v>67</v>
      </c>
      <c r="C14" s="76">
        <v>110</v>
      </c>
      <c r="D14" s="79">
        <f t="shared" si="0"/>
        <v>110</v>
      </c>
      <c r="E14" s="75" t="s">
        <v>248</v>
      </c>
      <c r="F14" s="80">
        <v>110</v>
      </c>
      <c r="G14" s="81">
        <f t="shared" si="1"/>
        <v>0</v>
      </c>
      <c r="H14" s="94">
        <f t="shared" si="2"/>
        <v>0</v>
      </c>
    </row>
    <row r="15" spans="1:8" s="32" customFormat="1" ht="40.5" customHeight="1">
      <c r="A15" s="10" t="s">
        <v>68</v>
      </c>
      <c r="B15" s="11" t="s">
        <v>69</v>
      </c>
      <c r="C15" s="76">
        <v>160</v>
      </c>
      <c r="D15" s="79">
        <f t="shared" si="0"/>
        <v>130</v>
      </c>
      <c r="E15" s="75" t="s">
        <v>248</v>
      </c>
      <c r="F15" s="80">
        <v>130</v>
      </c>
      <c r="G15" s="81">
        <f t="shared" si="1"/>
        <v>-30</v>
      </c>
      <c r="H15" s="76">
        <f t="shared" si="2"/>
        <v>-18.75</v>
      </c>
    </row>
    <row r="16" spans="1:8" s="32" customFormat="1" ht="40.5" customHeight="1">
      <c r="A16" s="10" t="s">
        <v>70</v>
      </c>
      <c r="B16" s="11" t="s">
        <v>71</v>
      </c>
      <c r="C16" s="76">
        <v>199.561056</v>
      </c>
      <c r="D16" s="79">
        <f t="shared" si="0"/>
        <v>197.8826</v>
      </c>
      <c r="E16" s="79">
        <v>197.8826</v>
      </c>
      <c r="F16" s="75" t="s">
        <v>248</v>
      </c>
      <c r="G16" s="81">
        <f t="shared" si="1"/>
        <v>-1.6784560000000113</v>
      </c>
      <c r="H16" s="76">
        <f t="shared" si="2"/>
        <v>-0.8410739217575655</v>
      </c>
    </row>
    <row r="17" spans="1:8" s="32" customFormat="1" ht="40.5" customHeight="1">
      <c r="A17" s="10" t="s">
        <v>72</v>
      </c>
      <c r="B17" s="11" t="s">
        <v>73</v>
      </c>
      <c r="C17" s="76">
        <v>136.658874</v>
      </c>
      <c r="D17" s="79">
        <f t="shared" si="0"/>
        <v>144.062</v>
      </c>
      <c r="E17" s="79">
        <v>144.062</v>
      </c>
      <c r="F17" s="75" t="s">
        <v>248</v>
      </c>
      <c r="G17" s="81">
        <f t="shared" si="1"/>
        <v>7.4031260000000145</v>
      </c>
      <c r="H17" s="76">
        <f t="shared" si="2"/>
        <v>5.4172303512467215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C40" sqref="C40"/>
    </sheetView>
  </sheetViews>
  <sheetFormatPr defaultColWidth="9.00390625" defaultRowHeight="27" customHeight="1"/>
  <cols>
    <col min="1" max="1" width="9.00390625" style="4" customWidth="1"/>
    <col min="2" max="2" width="31.00390625" style="4" customWidth="1"/>
    <col min="3" max="3" width="16.75390625" style="60" customWidth="1"/>
    <col min="4" max="4" width="22.75390625" style="65" customWidth="1"/>
    <col min="5" max="5" width="22.75390625" style="60" customWidth="1"/>
    <col min="6" max="6" width="12.875" style="4" customWidth="1"/>
    <col min="7" max="16384" width="9.00390625" style="4" customWidth="1"/>
  </cols>
  <sheetData>
    <row r="1" ht="27" customHeight="1">
      <c r="A1" s="4" t="s">
        <v>84</v>
      </c>
    </row>
    <row r="2" spans="1:5" s="12" customFormat="1" ht="27" customHeight="1">
      <c r="A2" s="101" t="s">
        <v>85</v>
      </c>
      <c r="B2" s="101"/>
      <c r="C2" s="102"/>
      <c r="D2" s="101"/>
      <c r="E2" s="101"/>
    </row>
    <row r="3" ht="27" customHeight="1">
      <c r="E3" s="60" t="s">
        <v>3</v>
      </c>
    </row>
    <row r="4" spans="1:5" ht="27" customHeight="1">
      <c r="A4" s="123" t="s">
        <v>86</v>
      </c>
      <c r="B4" s="123"/>
      <c r="C4" s="124" t="s">
        <v>87</v>
      </c>
      <c r="D4" s="124"/>
      <c r="E4" s="124"/>
    </row>
    <row r="5" spans="1:5" ht="27" customHeight="1">
      <c r="A5" s="61" t="s">
        <v>44</v>
      </c>
      <c r="B5" s="61" t="s">
        <v>45</v>
      </c>
      <c r="C5" s="62" t="s">
        <v>79</v>
      </c>
      <c r="D5" s="62" t="s">
        <v>88</v>
      </c>
      <c r="E5" s="62" t="s">
        <v>89</v>
      </c>
    </row>
    <row r="6" spans="1:5" ht="27" customHeight="1">
      <c r="A6" s="125" t="s">
        <v>90</v>
      </c>
      <c r="B6" s="125"/>
      <c r="C6" s="62">
        <f>C7+C21+C49+C61</f>
        <v>3281.9154460000004</v>
      </c>
      <c r="D6" s="62">
        <f>D7+D21+D49+D61</f>
        <v>3042.2939460000007</v>
      </c>
      <c r="E6" s="62">
        <f>E7+E21+E49+E61</f>
        <v>239.62149999999997</v>
      </c>
    </row>
    <row r="7" spans="1:5" ht="27" customHeight="1">
      <c r="A7" s="63">
        <v>301</v>
      </c>
      <c r="B7" s="61" t="s">
        <v>91</v>
      </c>
      <c r="C7" s="62">
        <f>SUM(C8:C20)</f>
        <v>2947.613946000001</v>
      </c>
      <c r="D7" s="62">
        <f>SUM(D8:D20)</f>
        <v>2947.613946000001</v>
      </c>
      <c r="E7" s="62">
        <f>SUM(E8:E20)</f>
        <v>0</v>
      </c>
    </row>
    <row r="8" spans="1:5" ht="27" customHeight="1">
      <c r="A8" s="63">
        <v>30101</v>
      </c>
      <c r="B8" s="97" t="s">
        <v>92</v>
      </c>
      <c r="C8" s="64">
        <f>D8+E8</f>
        <v>782.2344</v>
      </c>
      <c r="D8" s="66">
        <v>782.2344</v>
      </c>
      <c r="E8" s="95" t="s">
        <v>244</v>
      </c>
    </row>
    <row r="9" spans="1:5" ht="27" customHeight="1">
      <c r="A9" s="63">
        <v>30102</v>
      </c>
      <c r="B9" s="97" t="s">
        <v>93</v>
      </c>
      <c r="C9" s="64">
        <f aca="true" t="shared" si="0" ref="C9:C20">D9+E9</f>
        <v>835.2632</v>
      </c>
      <c r="D9" s="66">
        <v>835.2632</v>
      </c>
      <c r="E9" s="95" t="s">
        <v>244</v>
      </c>
    </row>
    <row r="10" spans="1:5" ht="27" customHeight="1">
      <c r="A10" s="63">
        <v>30103</v>
      </c>
      <c r="B10" s="97" t="s">
        <v>94</v>
      </c>
      <c r="C10" s="64">
        <f t="shared" si="0"/>
        <v>322.7862</v>
      </c>
      <c r="D10" s="66">
        <v>322.7862</v>
      </c>
      <c r="E10" s="95" t="s">
        <v>244</v>
      </c>
    </row>
    <row r="11" spans="1:5" ht="27" customHeight="1">
      <c r="A11" s="63">
        <v>30106</v>
      </c>
      <c r="B11" s="97" t="s">
        <v>95</v>
      </c>
      <c r="C11" s="64">
        <f t="shared" si="0"/>
        <v>0</v>
      </c>
      <c r="D11" s="95" t="s">
        <v>244</v>
      </c>
      <c r="E11" s="95" t="s">
        <v>244</v>
      </c>
    </row>
    <row r="12" spans="1:5" ht="27" customHeight="1">
      <c r="A12" s="63">
        <v>30107</v>
      </c>
      <c r="B12" s="97" t="s">
        <v>96</v>
      </c>
      <c r="C12" s="64">
        <f t="shared" si="0"/>
        <v>0</v>
      </c>
      <c r="D12" s="95" t="s">
        <v>244</v>
      </c>
      <c r="E12" s="95" t="s">
        <v>244</v>
      </c>
    </row>
    <row r="13" spans="1:5" ht="27" customHeight="1">
      <c r="A13" s="63">
        <v>30108</v>
      </c>
      <c r="B13" s="97" t="s">
        <v>239</v>
      </c>
      <c r="C13" s="64">
        <f t="shared" si="0"/>
        <v>285.05612</v>
      </c>
      <c r="D13" s="66">
        <v>285.05612</v>
      </c>
      <c r="E13" s="95" t="s">
        <v>244</v>
      </c>
    </row>
    <row r="14" spans="1:5" ht="27" customHeight="1">
      <c r="A14" s="63">
        <v>30109</v>
      </c>
      <c r="B14" s="97" t="s">
        <v>240</v>
      </c>
      <c r="C14" s="64">
        <f t="shared" si="0"/>
        <v>114.022448</v>
      </c>
      <c r="D14" s="66">
        <v>114.022448</v>
      </c>
      <c r="E14" s="95" t="s">
        <v>244</v>
      </c>
    </row>
    <row r="15" spans="1:5" ht="27" customHeight="1">
      <c r="A15" s="63">
        <v>30110</v>
      </c>
      <c r="B15" s="97" t="s">
        <v>241</v>
      </c>
      <c r="C15" s="64">
        <f t="shared" si="0"/>
        <v>114.022448</v>
      </c>
      <c r="D15" s="66">
        <v>114.022448</v>
      </c>
      <c r="E15" s="95" t="s">
        <v>244</v>
      </c>
    </row>
    <row r="16" spans="1:5" ht="27" customHeight="1">
      <c r="A16" s="63">
        <v>30111</v>
      </c>
      <c r="B16" s="97" t="s">
        <v>242</v>
      </c>
      <c r="C16" s="64">
        <f t="shared" si="0"/>
        <v>103.92733</v>
      </c>
      <c r="D16" s="66">
        <v>103.92733</v>
      </c>
      <c r="E16" s="95" t="s">
        <v>244</v>
      </c>
    </row>
    <row r="17" spans="1:5" ht="27" customHeight="1">
      <c r="A17" s="63">
        <v>30112</v>
      </c>
      <c r="B17" s="97" t="s">
        <v>243</v>
      </c>
      <c r="C17" s="64">
        <f t="shared" si="0"/>
        <v>22.1498</v>
      </c>
      <c r="D17" s="66">
        <v>22.1498</v>
      </c>
      <c r="E17" s="95" t="s">
        <v>244</v>
      </c>
    </row>
    <row r="18" spans="1:5" ht="27" customHeight="1">
      <c r="A18" s="63">
        <v>30113</v>
      </c>
      <c r="B18" s="97" t="s">
        <v>97</v>
      </c>
      <c r="C18" s="64">
        <f t="shared" si="0"/>
        <v>197.8826</v>
      </c>
      <c r="D18" s="66">
        <v>197.8826</v>
      </c>
      <c r="E18" s="95" t="s">
        <v>244</v>
      </c>
    </row>
    <row r="19" spans="1:5" ht="27" customHeight="1">
      <c r="A19" s="63">
        <v>30114</v>
      </c>
      <c r="B19" s="97" t="s">
        <v>233</v>
      </c>
      <c r="C19" s="64">
        <f t="shared" si="0"/>
        <v>0</v>
      </c>
      <c r="D19" s="95" t="s">
        <v>244</v>
      </c>
      <c r="E19" s="95" t="s">
        <v>244</v>
      </c>
    </row>
    <row r="20" spans="1:5" ht="27" customHeight="1">
      <c r="A20" s="63">
        <v>30199</v>
      </c>
      <c r="B20" s="97" t="s">
        <v>98</v>
      </c>
      <c r="C20" s="64">
        <f t="shared" si="0"/>
        <v>170.2694</v>
      </c>
      <c r="D20" s="66">
        <v>170.2694</v>
      </c>
      <c r="E20" s="95" t="s">
        <v>244</v>
      </c>
    </row>
    <row r="21" spans="1:5" ht="27" customHeight="1">
      <c r="A21" s="63">
        <v>302</v>
      </c>
      <c r="B21" s="61" t="s">
        <v>99</v>
      </c>
      <c r="C21" s="62">
        <f>SUM(C22:C48)</f>
        <v>239.62149999999997</v>
      </c>
      <c r="D21" s="62">
        <f>SUM(D22:D48)</f>
        <v>0</v>
      </c>
      <c r="E21" s="62">
        <f>SUM(E22:E48)</f>
        <v>239.62149999999997</v>
      </c>
    </row>
    <row r="22" spans="1:5" ht="27" customHeight="1">
      <c r="A22" s="63">
        <v>30201</v>
      </c>
      <c r="B22" s="97" t="s">
        <v>100</v>
      </c>
      <c r="C22" s="64">
        <f>D22+E22</f>
        <v>37.1</v>
      </c>
      <c r="D22" s="95" t="s">
        <v>244</v>
      </c>
      <c r="E22" s="66">
        <v>37.1</v>
      </c>
    </row>
    <row r="23" spans="1:5" ht="27" customHeight="1">
      <c r="A23" s="63">
        <v>30202</v>
      </c>
      <c r="B23" s="97" t="s">
        <v>101</v>
      </c>
      <c r="C23" s="64">
        <f aca="true" t="shared" si="1" ref="C23:C48">D23+E23</f>
        <v>37</v>
      </c>
      <c r="D23" s="95" t="s">
        <v>244</v>
      </c>
      <c r="E23" s="66">
        <v>37</v>
      </c>
    </row>
    <row r="24" spans="1:5" ht="27" customHeight="1">
      <c r="A24" s="63">
        <v>30203</v>
      </c>
      <c r="B24" s="97" t="s">
        <v>102</v>
      </c>
      <c r="C24" s="64">
        <f t="shared" si="1"/>
        <v>0</v>
      </c>
      <c r="D24" s="95" t="s">
        <v>244</v>
      </c>
      <c r="E24" s="95" t="s">
        <v>244</v>
      </c>
    </row>
    <row r="25" spans="1:5" ht="27" customHeight="1">
      <c r="A25" s="63">
        <v>30204</v>
      </c>
      <c r="B25" s="97" t="s">
        <v>103</v>
      </c>
      <c r="C25" s="64">
        <f t="shared" si="1"/>
        <v>0</v>
      </c>
      <c r="D25" s="95" t="s">
        <v>244</v>
      </c>
      <c r="E25" s="95" t="s">
        <v>244</v>
      </c>
    </row>
    <row r="26" spans="1:5" ht="27" customHeight="1">
      <c r="A26" s="63">
        <v>30205</v>
      </c>
      <c r="B26" s="97" t="s">
        <v>104</v>
      </c>
      <c r="C26" s="64">
        <f t="shared" si="1"/>
        <v>1.2</v>
      </c>
      <c r="D26" s="95" t="s">
        <v>244</v>
      </c>
      <c r="E26" s="66">
        <v>1.2</v>
      </c>
    </row>
    <row r="27" spans="1:5" ht="27" customHeight="1">
      <c r="A27" s="63">
        <v>30206</v>
      </c>
      <c r="B27" s="97" t="s">
        <v>105</v>
      </c>
      <c r="C27" s="64">
        <f t="shared" si="1"/>
        <v>4.6</v>
      </c>
      <c r="D27" s="95" t="s">
        <v>244</v>
      </c>
      <c r="E27" s="66">
        <v>4.6</v>
      </c>
    </row>
    <row r="28" spans="1:5" ht="27" customHeight="1">
      <c r="A28" s="63">
        <v>30207</v>
      </c>
      <c r="B28" s="97" t="s">
        <v>106</v>
      </c>
      <c r="C28" s="64">
        <f t="shared" si="1"/>
        <v>7.5</v>
      </c>
      <c r="D28" s="95" t="s">
        <v>244</v>
      </c>
      <c r="E28" s="66">
        <v>7.5</v>
      </c>
    </row>
    <row r="29" spans="1:5" ht="27" customHeight="1">
      <c r="A29" s="63">
        <v>30208</v>
      </c>
      <c r="B29" s="97" t="s">
        <v>107</v>
      </c>
      <c r="C29" s="64">
        <f t="shared" si="1"/>
        <v>11.8415</v>
      </c>
      <c r="D29" s="95" t="s">
        <v>244</v>
      </c>
      <c r="E29" s="66">
        <v>11.8415</v>
      </c>
    </row>
    <row r="30" spans="1:5" ht="27" customHeight="1">
      <c r="A30" s="63">
        <v>30209</v>
      </c>
      <c r="B30" s="97" t="s">
        <v>108</v>
      </c>
      <c r="C30" s="64">
        <f t="shared" si="1"/>
        <v>0</v>
      </c>
      <c r="D30" s="95" t="s">
        <v>244</v>
      </c>
      <c r="E30" s="95" t="s">
        <v>244</v>
      </c>
    </row>
    <row r="31" spans="1:5" ht="27" customHeight="1">
      <c r="A31" s="63">
        <v>30211</v>
      </c>
      <c r="B31" s="97" t="s">
        <v>109</v>
      </c>
      <c r="C31" s="64">
        <f t="shared" si="1"/>
        <v>46.9</v>
      </c>
      <c r="D31" s="95" t="s">
        <v>244</v>
      </c>
      <c r="E31" s="66">
        <v>46.9</v>
      </c>
    </row>
    <row r="32" spans="1:5" ht="27" customHeight="1">
      <c r="A32" s="63">
        <v>30212</v>
      </c>
      <c r="B32" s="97" t="s">
        <v>110</v>
      </c>
      <c r="C32" s="64">
        <f t="shared" si="1"/>
        <v>0</v>
      </c>
      <c r="D32" s="95" t="s">
        <v>244</v>
      </c>
      <c r="E32" s="95" t="s">
        <v>244</v>
      </c>
    </row>
    <row r="33" spans="1:5" ht="27" customHeight="1">
      <c r="A33" s="63">
        <v>30213</v>
      </c>
      <c r="B33" s="97" t="s">
        <v>111</v>
      </c>
      <c r="C33" s="64">
        <f t="shared" si="1"/>
        <v>0</v>
      </c>
      <c r="D33" s="95" t="s">
        <v>244</v>
      </c>
      <c r="E33" s="95" t="s">
        <v>244</v>
      </c>
    </row>
    <row r="34" spans="1:5" ht="27" customHeight="1">
      <c r="A34" s="63">
        <v>30214</v>
      </c>
      <c r="B34" s="97" t="s">
        <v>112</v>
      </c>
      <c r="C34" s="64">
        <f t="shared" si="1"/>
        <v>0</v>
      </c>
      <c r="D34" s="95" t="s">
        <v>244</v>
      </c>
      <c r="E34" s="95" t="s">
        <v>244</v>
      </c>
    </row>
    <row r="35" spans="1:5" ht="27" customHeight="1">
      <c r="A35" s="63">
        <v>30215</v>
      </c>
      <c r="B35" s="97" t="s">
        <v>113</v>
      </c>
      <c r="C35" s="64">
        <f t="shared" si="1"/>
        <v>0</v>
      </c>
      <c r="D35" s="95" t="s">
        <v>244</v>
      </c>
      <c r="E35" s="95" t="s">
        <v>244</v>
      </c>
    </row>
    <row r="36" spans="1:5" ht="27" customHeight="1">
      <c r="A36" s="63">
        <v>30216</v>
      </c>
      <c r="B36" s="97" t="s">
        <v>114</v>
      </c>
      <c r="C36" s="64">
        <f t="shared" si="1"/>
        <v>5.4</v>
      </c>
      <c r="D36" s="95" t="s">
        <v>244</v>
      </c>
      <c r="E36" s="66">
        <v>5.4</v>
      </c>
    </row>
    <row r="37" spans="1:5" ht="27" customHeight="1">
      <c r="A37" s="63">
        <v>30217</v>
      </c>
      <c r="B37" s="97" t="s">
        <v>115</v>
      </c>
      <c r="C37" s="64">
        <f t="shared" si="1"/>
        <v>2</v>
      </c>
      <c r="D37" s="95" t="s">
        <v>244</v>
      </c>
      <c r="E37" s="66">
        <v>2</v>
      </c>
    </row>
    <row r="38" spans="1:5" ht="27" customHeight="1">
      <c r="A38" s="63">
        <v>30218</v>
      </c>
      <c r="B38" s="97" t="s">
        <v>116</v>
      </c>
      <c r="C38" s="64">
        <f t="shared" si="1"/>
        <v>0</v>
      </c>
      <c r="D38" s="95" t="s">
        <v>244</v>
      </c>
      <c r="E38" s="95" t="s">
        <v>244</v>
      </c>
    </row>
    <row r="39" spans="1:5" ht="27" customHeight="1">
      <c r="A39" s="63">
        <v>30224</v>
      </c>
      <c r="B39" s="97" t="s">
        <v>230</v>
      </c>
      <c r="C39" s="64">
        <f t="shared" si="1"/>
        <v>0</v>
      </c>
      <c r="D39" s="95" t="s">
        <v>244</v>
      </c>
      <c r="E39" s="95" t="s">
        <v>244</v>
      </c>
    </row>
    <row r="40" spans="1:5" ht="27" customHeight="1">
      <c r="A40" s="63">
        <v>30225</v>
      </c>
      <c r="B40" s="97" t="s">
        <v>231</v>
      </c>
      <c r="C40" s="64">
        <f t="shared" si="1"/>
        <v>0</v>
      </c>
      <c r="D40" s="95" t="s">
        <v>244</v>
      </c>
      <c r="E40" s="95" t="s">
        <v>244</v>
      </c>
    </row>
    <row r="41" spans="1:5" ht="27" customHeight="1">
      <c r="A41" s="63">
        <v>30226</v>
      </c>
      <c r="B41" s="97" t="s">
        <v>117</v>
      </c>
      <c r="C41" s="64">
        <f t="shared" si="1"/>
        <v>0</v>
      </c>
      <c r="D41" s="95" t="s">
        <v>244</v>
      </c>
      <c r="E41" s="95" t="s">
        <v>244</v>
      </c>
    </row>
    <row r="42" spans="1:5" ht="27" customHeight="1">
      <c r="A42" s="63">
        <v>30227</v>
      </c>
      <c r="B42" s="97" t="s">
        <v>118</v>
      </c>
      <c r="C42" s="64">
        <f t="shared" si="1"/>
        <v>0</v>
      </c>
      <c r="D42" s="95" t="s">
        <v>244</v>
      </c>
      <c r="E42" s="95" t="s">
        <v>244</v>
      </c>
    </row>
    <row r="43" spans="1:5" ht="27" customHeight="1">
      <c r="A43" s="63">
        <v>30228</v>
      </c>
      <c r="B43" s="97" t="s">
        <v>119</v>
      </c>
      <c r="C43" s="64">
        <f t="shared" si="1"/>
        <v>0</v>
      </c>
      <c r="D43" s="95" t="s">
        <v>244</v>
      </c>
      <c r="E43" s="95" t="s">
        <v>244</v>
      </c>
    </row>
    <row r="44" spans="1:5" ht="27" customHeight="1">
      <c r="A44" s="63">
        <v>30229</v>
      </c>
      <c r="B44" s="97" t="s">
        <v>120</v>
      </c>
      <c r="C44" s="64">
        <f t="shared" si="1"/>
        <v>0</v>
      </c>
      <c r="D44" s="95" t="s">
        <v>244</v>
      </c>
      <c r="E44" s="95" t="s">
        <v>244</v>
      </c>
    </row>
    <row r="45" spans="1:5" ht="27" customHeight="1">
      <c r="A45" s="63">
        <v>30231</v>
      </c>
      <c r="B45" s="97" t="s">
        <v>121</v>
      </c>
      <c r="C45" s="64">
        <f t="shared" si="1"/>
        <v>18.45</v>
      </c>
      <c r="D45" s="95" t="s">
        <v>244</v>
      </c>
      <c r="E45" s="66">
        <v>18.45</v>
      </c>
    </row>
    <row r="46" spans="1:5" ht="27" customHeight="1">
      <c r="A46" s="63">
        <v>30239</v>
      </c>
      <c r="B46" s="97" t="s">
        <v>122</v>
      </c>
      <c r="C46" s="64">
        <f t="shared" si="1"/>
        <v>14.04</v>
      </c>
      <c r="D46" s="95" t="s">
        <v>244</v>
      </c>
      <c r="E46" s="66">
        <v>14.04</v>
      </c>
    </row>
    <row r="47" spans="1:5" ht="27" customHeight="1">
      <c r="A47" s="63">
        <v>30240</v>
      </c>
      <c r="B47" s="97" t="s">
        <v>232</v>
      </c>
      <c r="C47" s="64">
        <f t="shared" si="1"/>
        <v>0</v>
      </c>
      <c r="D47" s="95" t="s">
        <v>244</v>
      </c>
      <c r="E47" s="95" t="s">
        <v>244</v>
      </c>
    </row>
    <row r="48" spans="1:5" ht="27" customHeight="1">
      <c r="A48" s="63">
        <v>30299</v>
      </c>
      <c r="B48" s="97" t="s">
        <v>123</v>
      </c>
      <c r="C48" s="64">
        <f t="shared" si="1"/>
        <v>53.59</v>
      </c>
      <c r="D48" s="95" t="s">
        <v>244</v>
      </c>
      <c r="E48" s="66">
        <v>53.59</v>
      </c>
    </row>
    <row r="49" spans="1:5" ht="27" customHeight="1">
      <c r="A49" s="63">
        <v>303</v>
      </c>
      <c r="B49" s="61" t="s">
        <v>124</v>
      </c>
      <c r="C49" s="62">
        <f>SUM(C50:C60)</f>
        <v>94.67999999999999</v>
      </c>
      <c r="D49" s="62">
        <f>SUM(D50:D60)</f>
        <v>94.67999999999999</v>
      </c>
      <c r="E49" s="62">
        <f>SUM(E50:E60)</f>
        <v>0</v>
      </c>
    </row>
    <row r="50" spans="1:5" ht="27" customHeight="1">
      <c r="A50" s="63">
        <v>30301</v>
      </c>
      <c r="B50" s="97" t="s">
        <v>125</v>
      </c>
      <c r="C50" s="64">
        <f>D50+E50</f>
        <v>11.38</v>
      </c>
      <c r="D50" s="66">
        <v>11.38</v>
      </c>
      <c r="E50" s="95" t="s">
        <v>244</v>
      </c>
    </row>
    <row r="51" spans="1:5" ht="27" customHeight="1">
      <c r="A51" s="63">
        <v>30302</v>
      </c>
      <c r="B51" s="97" t="s">
        <v>126</v>
      </c>
      <c r="C51" s="64">
        <f aca="true" t="shared" si="2" ref="C51:C60">D51+E51</f>
        <v>70.8</v>
      </c>
      <c r="D51" s="74">
        <v>70.8</v>
      </c>
      <c r="E51" s="95" t="s">
        <v>244</v>
      </c>
    </row>
    <row r="52" spans="1:5" ht="27" customHeight="1">
      <c r="A52" s="63">
        <v>30303</v>
      </c>
      <c r="B52" s="97" t="s">
        <v>237</v>
      </c>
      <c r="C52" s="64">
        <f t="shared" si="2"/>
        <v>0</v>
      </c>
      <c r="D52" s="95" t="s">
        <v>244</v>
      </c>
      <c r="E52" s="95" t="s">
        <v>244</v>
      </c>
    </row>
    <row r="53" spans="1:5" ht="27" customHeight="1">
      <c r="A53" s="63">
        <v>30304</v>
      </c>
      <c r="B53" s="97" t="s">
        <v>127</v>
      </c>
      <c r="C53" s="64">
        <f t="shared" si="2"/>
        <v>0</v>
      </c>
      <c r="D53" s="95" t="s">
        <v>244</v>
      </c>
      <c r="E53" s="95" t="s">
        <v>244</v>
      </c>
    </row>
    <row r="54" spans="1:5" ht="27" customHeight="1">
      <c r="A54" s="63">
        <v>30305</v>
      </c>
      <c r="B54" s="97" t="s">
        <v>128</v>
      </c>
      <c r="C54" s="64">
        <f t="shared" si="2"/>
        <v>12.5</v>
      </c>
      <c r="D54" s="74">
        <v>12.5</v>
      </c>
      <c r="E54" s="95" t="s">
        <v>244</v>
      </c>
    </row>
    <row r="55" spans="1:5" ht="27" customHeight="1">
      <c r="A55" s="63">
        <v>30306</v>
      </c>
      <c r="B55" s="97" t="s">
        <v>234</v>
      </c>
      <c r="C55" s="64">
        <f t="shared" si="2"/>
        <v>0</v>
      </c>
      <c r="D55" s="95" t="s">
        <v>244</v>
      </c>
      <c r="E55" s="95" t="s">
        <v>244</v>
      </c>
    </row>
    <row r="56" spans="1:5" ht="27" customHeight="1">
      <c r="A56" s="63">
        <v>30307</v>
      </c>
      <c r="B56" s="97" t="s">
        <v>235</v>
      </c>
      <c r="C56" s="64">
        <f t="shared" si="2"/>
        <v>0</v>
      </c>
      <c r="D56" s="95" t="s">
        <v>244</v>
      </c>
      <c r="E56" s="95" t="s">
        <v>244</v>
      </c>
    </row>
    <row r="57" spans="1:5" ht="27" customHeight="1">
      <c r="A57" s="63">
        <v>30308</v>
      </c>
      <c r="B57" s="97" t="s">
        <v>129</v>
      </c>
      <c r="C57" s="64">
        <f t="shared" si="2"/>
        <v>0</v>
      </c>
      <c r="D57" s="95" t="s">
        <v>244</v>
      </c>
      <c r="E57" s="95" t="s">
        <v>244</v>
      </c>
    </row>
    <row r="58" spans="1:5" ht="27" customHeight="1">
      <c r="A58" s="63">
        <v>30309</v>
      </c>
      <c r="B58" s="97" t="s">
        <v>130</v>
      </c>
      <c r="C58" s="64">
        <f t="shared" si="2"/>
        <v>0</v>
      </c>
      <c r="D58" s="95" t="s">
        <v>244</v>
      </c>
      <c r="E58" s="95" t="s">
        <v>244</v>
      </c>
    </row>
    <row r="59" spans="1:5" ht="27" customHeight="1">
      <c r="A59" s="63">
        <v>30310</v>
      </c>
      <c r="B59" s="97" t="s">
        <v>236</v>
      </c>
      <c r="C59" s="64">
        <f t="shared" si="2"/>
        <v>0</v>
      </c>
      <c r="D59" s="95" t="s">
        <v>244</v>
      </c>
      <c r="E59" s="95" t="s">
        <v>244</v>
      </c>
    </row>
    <row r="60" spans="1:5" ht="27" customHeight="1">
      <c r="A60" s="63">
        <v>30399</v>
      </c>
      <c r="B60" s="97" t="s">
        <v>131</v>
      </c>
      <c r="C60" s="64">
        <f t="shared" si="2"/>
        <v>0</v>
      </c>
      <c r="D60" s="95" t="s">
        <v>244</v>
      </c>
      <c r="E60" s="95" t="s">
        <v>244</v>
      </c>
    </row>
    <row r="61" spans="1:5" ht="27" customHeight="1">
      <c r="A61" s="63">
        <v>310</v>
      </c>
      <c r="B61" s="61" t="s">
        <v>132</v>
      </c>
      <c r="C61" s="96">
        <f>SUM(C62:C65)</f>
        <v>0</v>
      </c>
      <c r="D61" s="96">
        <f>SUM(D62:D65)</f>
        <v>0</v>
      </c>
      <c r="E61" s="96">
        <f>SUM(E62:E65)</f>
        <v>0</v>
      </c>
    </row>
    <row r="62" spans="1:5" ht="27" customHeight="1">
      <c r="A62" s="63">
        <v>31002</v>
      </c>
      <c r="B62" s="97" t="s">
        <v>133</v>
      </c>
      <c r="C62" s="95">
        <f>D62+E62</f>
        <v>0</v>
      </c>
      <c r="D62" s="95">
        <v>0</v>
      </c>
      <c r="E62" s="95">
        <v>0</v>
      </c>
    </row>
    <row r="63" spans="1:5" ht="27" customHeight="1">
      <c r="A63" s="63">
        <v>31003</v>
      </c>
      <c r="B63" s="97" t="s">
        <v>134</v>
      </c>
      <c r="C63" s="95">
        <f>D63+E63</f>
        <v>0</v>
      </c>
      <c r="D63" s="95">
        <v>0</v>
      </c>
      <c r="E63" s="95">
        <v>0</v>
      </c>
    </row>
    <row r="64" spans="1:5" ht="27" customHeight="1">
      <c r="A64" s="63">
        <v>31007</v>
      </c>
      <c r="B64" s="97" t="s">
        <v>135</v>
      </c>
      <c r="C64" s="95">
        <f>D64+E64</f>
        <v>0</v>
      </c>
      <c r="D64" s="95">
        <v>0</v>
      </c>
      <c r="E64" s="95">
        <v>0</v>
      </c>
    </row>
    <row r="65" spans="1:5" ht="27" customHeight="1">
      <c r="A65" s="63">
        <v>31099</v>
      </c>
      <c r="B65" s="97" t="s">
        <v>136</v>
      </c>
      <c r="C65" s="95">
        <f>D65+E65</f>
        <v>0</v>
      </c>
      <c r="D65" s="95">
        <v>0</v>
      </c>
      <c r="E65" s="95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Zeros="0" tabSelected="1" zoomScalePageLayoutView="0" workbookViewId="0" topLeftCell="A1">
      <selection activeCell="S12" sqref="S12"/>
    </sheetView>
  </sheetViews>
  <sheetFormatPr defaultColWidth="9.00390625" defaultRowHeight="14.25"/>
  <sheetData>
    <row r="1" ht="23.25" customHeight="1">
      <c r="A1" t="s">
        <v>137</v>
      </c>
    </row>
    <row r="2" spans="1:24" s="1" customFormat="1" ht="30.75" customHeight="1">
      <c r="A2" s="129" t="s">
        <v>138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ht="20.25" customHeight="1">
      <c r="W3" t="s">
        <v>3</v>
      </c>
    </row>
    <row r="4" spans="1:24" s="28" customFormat="1" ht="24.75" customHeight="1">
      <c r="A4" s="126" t="s">
        <v>139</v>
      </c>
      <c r="B4" s="126"/>
      <c r="C4" s="126"/>
      <c r="D4" s="126"/>
      <c r="E4" s="126"/>
      <c r="F4" s="126"/>
      <c r="G4" s="126"/>
      <c r="H4" s="126"/>
      <c r="I4" s="126" t="s">
        <v>76</v>
      </c>
      <c r="J4" s="126"/>
      <c r="K4" s="126"/>
      <c r="L4" s="126"/>
      <c r="M4" s="126"/>
      <c r="N4" s="126"/>
      <c r="O4" s="126"/>
      <c r="P4" s="126"/>
      <c r="Q4" s="126" t="s">
        <v>77</v>
      </c>
      <c r="R4" s="126"/>
      <c r="S4" s="126"/>
      <c r="T4" s="126"/>
      <c r="U4" s="126"/>
      <c r="V4" s="126"/>
      <c r="W4" s="126"/>
      <c r="X4" s="126"/>
    </row>
    <row r="5" spans="1:24" s="28" customFormat="1" ht="24.75" customHeight="1">
      <c r="A5" s="126" t="s">
        <v>79</v>
      </c>
      <c r="B5" s="126" t="s">
        <v>140</v>
      </c>
      <c r="C5" s="126" t="s">
        <v>141</v>
      </c>
      <c r="D5" s="126"/>
      <c r="E5" s="126"/>
      <c r="F5" s="127" t="s">
        <v>115</v>
      </c>
      <c r="G5" s="127" t="s">
        <v>113</v>
      </c>
      <c r="H5" s="126" t="s">
        <v>114</v>
      </c>
      <c r="I5" s="126" t="s">
        <v>79</v>
      </c>
      <c r="J5" s="126" t="s">
        <v>140</v>
      </c>
      <c r="K5" s="126" t="s">
        <v>141</v>
      </c>
      <c r="L5" s="126"/>
      <c r="M5" s="126"/>
      <c r="N5" s="127" t="s">
        <v>115</v>
      </c>
      <c r="O5" s="127" t="s">
        <v>113</v>
      </c>
      <c r="P5" s="126" t="s">
        <v>114</v>
      </c>
      <c r="Q5" s="126" t="s">
        <v>79</v>
      </c>
      <c r="R5" s="126" t="s">
        <v>140</v>
      </c>
      <c r="S5" s="126" t="s">
        <v>141</v>
      </c>
      <c r="T5" s="126"/>
      <c r="U5" s="126"/>
      <c r="V5" s="126" t="s">
        <v>115</v>
      </c>
      <c r="W5" s="127" t="s">
        <v>113</v>
      </c>
      <c r="X5" s="126" t="s">
        <v>114</v>
      </c>
    </row>
    <row r="6" spans="1:24" s="28" customFormat="1" ht="51.75" customHeight="1">
      <c r="A6" s="126"/>
      <c r="B6" s="126"/>
      <c r="C6" s="29" t="s">
        <v>9</v>
      </c>
      <c r="D6" s="29" t="s">
        <v>142</v>
      </c>
      <c r="E6" s="29" t="s">
        <v>143</v>
      </c>
      <c r="F6" s="128"/>
      <c r="G6" s="128"/>
      <c r="H6" s="126"/>
      <c r="I6" s="126"/>
      <c r="J6" s="126"/>
      <c r="K6" s="29" t="s">
        <v>9</v>
      </c>
      <c r="L6" s="29" t="s">
        <v>142</v>
      </c>
      <c r="M6" s="29" t="s">
        <v>143</v>
      </c>
      <c r="N6" s="128"/>
      <c r="O6" s="128"/>
      <c r="P6" s="126"/>
      <c r="Q6" s="126"/>
      <c r="R6" s="126"/>
      <c r="S6" s="29" t="s">
        <v>9</v>
      </c>
      <c r="T6" s="29" t="s">
        <v>142</v>
      </c>
      <c r="U6" s="29" t="s">
        <v>143</v>
      </c>
      <c r="V6" s="126"/>
      <c r="W6" s="128"/>
      <c r="X6" s="126"/>
    </row>
    <row r="7" spans="1:24" s="154" customFormat="1" ht="24.75" customHeight="1">
      <c r="A7" s="153">
        <f>B7+C7+F7+G7+H7</f>
        <v>11.8</v>
      </c>
      <c r="B7" s="155" t="s">
        <v>249</v>
      </c>
      <c r="C7" s="153">
        <f>D7+E7</f>
        <v>9</v>
      </c>
      <c r="D7" s="155" t="s">
        <v>249</v>
      </c>
      <c r="E7" s="153">
        <v>9</v>
      </c>
      <c r="F7" s="155">
        <v>2.8</v>
      </c>
      <c r="G7" s="155" t="s">
        <v>249</v>
      </c>
      <c r="H7" s="155" t="s">
        <v>249</v>
      </c>
      <c r="I7" s="153">
        <f>J7+K7+N7+O7+P7</f>
        <v>19.28</v>
      </c>
      <c r="J7" s="155" t="s">
        <v>249</v>
      </c>
      <c r="K7" s="153">
        <f>L7+M7</f>
        <v>16.48</v>
      </c>
      <c r="L7" s="155" t="s">
        <v>249</v>
      </c>
      <c r="M7" s="153">
        <v>16.48</v>
      </c>
      <c r="N7" s="155">
        <v>2.8</v>
      </c>
      <c r="O7" s="155" t="s">
        <v>249</v>
      </c>
      <c r="P7" s="155" t="s">
        <v>249</v>
      </c>
      <c r="Q7" s="153">
        <f>R7+S7+V7+W7+X7</f>
        <v>20.45</v>
      </c>
      <c r="R7" s="155" t="s">
        <v>249</v>
      </c>
      <c r="S7" s="153">
        <f>T7+U7</f>
        <v>18.45</v>
      </c>
      <c r="T7" s="155" t="s">
        <v>249</v>
      </c>
      <c r="U7" s="156">
        <v>18.45</v>
      </c>
      <c r="V7" s="156">
        <v>2</v>
      </c>
      <c r="W7" s="155" t="s">
        <v>249</v>
      </c>
      <c r="X7" s="155" t="s">
        <v>249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showZeros="0" zoomScalePageLayoutView="0" workbookViewId="0" topLeftCell="A1">
      <selection activeCell="D10" sqref="D10"/>
    </sheetView>
  </sheetViews>
  <sheetFormatPr defaultColWidth="9.00390625" defaultRowHeight="14.25"/>
  <cols>
    <col min="1" max="1" width="9.00390625" style="14" customWidth="1"/>
    <col min="2" max="2" width="14.375" style="14" customWidth="1"/>
    <col min="3" max="3" width="10.25390625" style="14" customWidth="1"/>
    <col min="4" max="4" width="9.00390625" style="14" customWidth="1"/>
    <col min="5" max="5" width="10.125" style="14" customWidth="1"/>
    <col min="6" max="6" width="11.875" style="14" customWidth="1"/>
    <col min="7" max="7" width="16.50390625" style="14" customWidth="1"/>
    <col min="8" max="8" width="14.75390625" style="14" customWidth="1"/>
    <col min="9" max="9" width="13.25390625" style="14" customWidth="1"/>
    <col min="10" max="10" width="21.25390625" style="14" customWidth="1"/>
    <col min="11" max="11" width="16.00390625" style="14" customWidth="1"/>
    <col min="12" max="12" width="9.00390625" style="14" customWidth="1"/>
    <col min="13" max="13" width="19.75390625" style="14" customWidth="1"/>
    <col min="14" max="14" width="15.50390625" style="14" customWidth="1"/>
    <col min="15" max="16384" width="9.00390625" style="14" customWidth="1"/>
  </cols>
  <sheetData>
    <row r="1" ht="14.25">
      <c r="A1" s="14" t="s">
        <v>144</v>
      </c>
    </row>
    <row r="2" spans="1:14" s="12" customFormat="1" ht="38.25" customHeight="1">
      <c r="A2" s="101" t="s">
        <v>145</v>
      </c>
      <c r="B2" s="101"/>
      <c r="C2" s="101"/>
      <c r="D2" s="101"/>
      <c r="E2" s="101"/>
      <c r="F2" s="101"/>
      <c r="G2" s="101"/>
      <c r="H2" s="101"/>
      <c r="I2" s="101"/>
      <c r="J2" s="101"/>
      <c r="K2" s="21"/>
      <c r="L2" s="21"/>
      <c r="M2" s="21"/>
      <c r="N2" s="21"/>
    </row>
    <row r="3" ht="14.25">
      <c r="J3" s="14" t="s">
        <v>3</v>
      </c>
    </row>
    <row r="4" spans="1:10" ht="19.5" customHeight="1">
      <c r="A4" s="130" t="s">
        <v>39</v>
      </c>
      <c r="B4" s="130"/>
      <c r="C4" s="130" t="s">
        <v>76</v>
      </c>
      <c r="D4" s="130" t="s">
        <v>77</v>
      </c>
      <c r="E4" s="130"/>
      <c r="F4" s="130"/>
      <c r="G4" s="130"/>
      <c r="H4" s="130"/>
      <c r="I4" s="130" t="s">
        <v>78</v>
      </c>
      <c r="J4" s="130"/>
    </row>
    <row r="5" spans="1:10" ht="19.5" customHeight="1">
      <c r="A5" s="131" t="s">
        <v>44</v>
      </c>
      <c r="B5" s="131" t="s">
        <v>45</v>
      </c>
      <c r="C5" s="130"/>
      <c r="D5" s="131" t="s">
        <v>79</v>
      </c>
      <c r="E5" s="135" t="s">
        <v>80</v>
      </c>
      <c r="F5" s="136"/>
      <c r="G5" s="137"/>
      <c r="H5" s="131" t="s">
        <v>81</v>
      </c>
      <c r="I5" s="131" t="s">
        <v>82</v>
      </c>
      <c r="J5" s="131" t="s">
        <v>83</v>
      </c>
    </row>
    <row r="6" spans="1:10" ht="19.5" customHeight="1">
      <c r="A6" s="132"/>
      <c r="B6" s="132"/>
      <c r="C6" s="130"/>
      <c r="D6" s="132"/>
      <c r="E6" s="23" t="s">
        <v>9</v>
      </c>
      <c r="F6" s="23" t="s">
        <v>146</v>
      </c>
      <c r="G6" s="23" t="s">
        <v>147</v>
      </c>
      <c r="H6" s="132"/>
      <c r="I6" s="132"/>
      <c r="J6" s="132"/>
    </row>
    <row r="7" spans="1:10" ht="19.5" customHeight="1">
      <c r="A7" s="24"/>
      <c r="B7" s="24"/>
      <c r="C7" s="25"/>
      <c r="D7" s="25">
        <f>E7+H7</f>
        <v>0</v>
      </c>
      <c r="E7" s="25">
        <f>F7+G7</f>
        <v>0</v>
      </c>
      <c r="F7" s="25"/>
      <c r="G7" s="25"/>
      <c r="H7" s="25"/>
      <c r="I7" s="26">
        <f>D7-C7</f>
        <v>0</v>
      </c>
      <c r="J7" s="27"/>
    </row>
    <row r="8" spans="1:10" ht="19.5" customHeight="1">
      <c r="A8" s="24"/>
      <c r="B8" s="24"/>
      <c r="C8" s="25"/>
      <c r="D8" s="25">
        <f aca="true" t="shared" si="0" ref="D8:D16">E8+H8</f>
        <v>0</v>
      </c>
      <c r="E8" s="25">
        <f aca="true" t="shared" si="1" ref="E8:E16">F8+G8</f>
        <v>0</v>
      </c>
      <c r="F8" s="25"/>
      <c r="G8" s="25"/>
      <c r="H8" s="25"/>
      <c r="I8" s="26">
        <f aca="true" t="shared" si="2" ref="I8:I16">D8-C8</f>
        <v>0</v>
      </c>
      <c r="J8" s="27"/>
    </row>
    <row r="9" spans="1:10" ht="19.5" customHeight="1">
      <c r="A9" s="24"/>
      <c r="B9" s="24"/>
      <c r="C9" s="25"/>
      <c r="D9" s="25">
        <f t="shared" si="0"/>
        <v>0</v>
      </c>
      <c r="E9" s="25">
        <f t="shared" si="1"/>
        <v>0</v>
      </c>
      <c r="F9" s="25"/>
      <c r="G9" s="25"/>
      <c r="H9" s="25"/>
      <c r="I9" s="26">
        <f t="shared" si="2"/>
        <v>0</v>
      </c>
      <c r="J9" s="27"/>
    </row>
    <row r="10" spans="1:10" ht="19.5" customHeight="1">
      <c r="A10" s="24"/>
      <c r="B10" s="24"/>
      <c r="C10" s="25"/>
      <c r="D10" s="25">
        <f t="shared" si="0"/>
        <v>0</v>
      </c>
      <c r="E10" s="25">
        <f t="shared" si="1"/>
        <v>0</v>
      </c>
      <c r="F10" s="25"/>
      <c r="G10" s="25"/>
      <c r="H10" s="25"/>
      <c r="I10" s="26">
        <f t="shared" si="2"/>
        <v>0</v>
      </c>
      <c r="J10" s="27"/>
    </row>
    <row r="11" spans="1:10" ht="19.5" customHeight="1">
      <c r="A11" s="24"/>
      <c r="B11" s="24"/>
      <c r="C11" s="25"/>
      <c r="D11" s="25">
        <f t="shared" si="0"/>
        <v>0</v>
      </c>
      <c r="E11" s="25">
        <f t="shared" si="1"/>
        <v>0</v>
      </c>
      <c r="F11" s="25"/>
      <c r="G11" s="25"/>
      <c r="H11" s="25"/>
      <c r="I11" s="26">
        <f t="shared" si="2"/>
        <v>0</v>
      </c>
      <c r="J11" s="27"/>
    </row>
    <row r="12" spans="1:10" ht="19.5" customHeight="1">
      <c r="A12" s="24"/>
      <c r="B12" s="24"/>
      <c r="C12" s="25"/>
      <c r="D12" s="25">
        <f t="shared" si="0"/>
        <v>0</v>
      </c>
      <c r="E12" s="25">
        <f t="shared" si="1"/>
        <v>0</v>
      </c>
      <c r="F12" s="25"/>
      <c r="G12" s="25"/>
      <c r="H12" s="25"/>
      <c r="I12" s="26">
        <f t="shared" si="2"/>
        <v>0</v>
      </c>
      <c r="J12" s="27"/>
    </row>
    <row r="13" spans="1:10" ht="19.5" customHeight="1">
      <c r="A13" s="24"/>
      <c r="B13" s="24"/>
      <c r="C13" s="25"/>
      <c r="D13" s="25">
        <f t="shared" si="0"/>
        <v>0</v>
      </c>
      <c r="E13" s="25">
        <f t="shared" si="1"/>
        <v>0</v>
      </c>
      <c r="F13" s="25"/>
      <c r="G13" s="25"/>
      <c r="H13" s="25"/>
      <c r="I13" s="26">
        <f t="shared" si="2"/>
        <v>0</v>
      </c>
      <c r="J13" s="27"/>
    </row>
    <row r="14" spans="1:10" ht="19.5" customHeight="1">
      <c r="A14" s="24"/>
      <c r="B14" s="24"/>
      <c r="C14" s="25"/>
      <c r="D14" s="25">
        <f t="shared" si="0"/>
        <v>0</v>
      </c>
      <c r="E14" s="25">
        <f t="shared" si="1"/>
        <v>0</v>
      </c>
      <c r="F14" s="25"/>
      <c r="G14" s="25"/>
      <c r="H14" s="25"/>
      <c r="I14" s="26">
        <f t="shared" si="2"/>
        <v>0</v>
      </c>
      <c r="J14" s="27"/>
    </row>
    <row r="15" spans="1:10" ht="19.5" customHeight="1">
      <c r="A15" s="24"/>
      <c r="B15" s="24"/>
      <c r="C15" s="25"/>
      <c r="D15" s="25">
        <f t="shared" si="0"/>
        <v>0</v>
      </c>
      <c r="E15" s="25">
        <f t="shared" si="1"/>
        <v>0</v>
      </c>
      <c r="F15" s="25"/>
      <c r="G15" s="25"/>
      <c r="H15" s="25"/>
      <c r="I15" s="26">
        <f t="shared" si="2"/>
        <v>0</v>
      </c>
      <c r="J15" s="27"/>
    </row>
    <row r="16" spans="1:10" ht="19.5" customHeight="1">
      <c r="A16" s="24"/>
      <c r="B16" s="24"/>
      <c r="C16" s="25"/>
      <c r="D16" s="25">
        <f t="shared" si="0"/>
        <v>0</v>
      </c>
      <c r="E16" s="25">
        <f t="shared" si="1"/>
        <v>0</v>
      </c>
      <c r="F16" s="25"/>
      <c r="G16" s="25"/>
      <c r="H16" s="25"/>
      <c r="I16" s="26">
        <f t="shared" si="2"/>
        <v>0</v>
      </c>
      <c r="J16" s="27"/>
    </row>
    <row r="17" spans="1:3" ht="14.25">
      <c r="A17" s="133" t="s">
        <v>238</v>
      </c>
      <c r="B17" s="134"/>
      <c r="C17" s="134"/>
    </row>
  </sheetData>
  <sheetProtection/>
  <mergeCells count="13"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  <mergeCell ref="I5:I6"/>
    <mergeCell ref="J5:J6"/>
    <mergeCell ref="A17:C17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25">
      <selection activeCell="B11" sqref="B11"/>
    </sheetView>
  </sheetViews>
  <sheetFormatPr defaultColWidth="9.00390625" defaultRowHeight="14.25"/>
  <cols>
    <col min="1" max="1" width="41.625" style="4" customWidth="1"/>
    <col min="2" max="2" width="20.00390625" style="82" customWidth="1"/>
    <col min="3" max="3" width="43.375" style="4" customWidth="1"/>
    <col min="4" max="4" width="15.00390625" style="85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148</v>
      </c>
    </row>
    <row r="2" spans="1:6" ht="33.75" customHeight="1">
      <c r="A2" s="101" t="s">
        <v>149</v>
      </c>
      <c r="B2" s="102"/>
      <c r="C2" s="101"/>
      <c r="D2" s="101"/>
      <c r="E2" s="21"/>
      <c r="F2" s="21"/>
    </row>
    <row r="3" spans="3:4" ht="24.75" customHeight="1">
      <c r="C3" s="138" t="s">
        <v>150</v>
      </c>
      <c r="D3" s="138"/>
    </row>
    <row r="4" spans="1:4" ht="24.75" customHeight="1">
      <c r="A4" s="139" t="s">
        <v>4</v>
      </c>
      <c r="B4" s="140"/>
      <c r="C4" s="139" t="s">
        <v>5</v>
      </c>
      <c r="D4" s="139"/>
    </row>
    <row r="5" spans="1:4" ht="24.75" customHeight="1">
      <c r="A5" s="22" t="s">
        <v>151</v>
      </c>
      <c r="B5" s="71" t="s">
        <v>7</v>
      </c>
      <c r="C5" s="22" t="s">
        <v>151</v>
      </c>
      <c r="D5" s="70" t="s">
        <v>7</v>
      </c>
    </row>
    <row r="6" spans="1:4" ht="24.75" customHeight="1">
      <c r="A6" s="18" t="s">
        <v>152</v>
      </c>
      <c r="B6" s="84">
        <v>3521.919646</v>
      </c>
      <c r="C6" s="18" t="s">
        <v>153</v>
      </c>
      <c r="D6" s="75" t="s">
        <v>249</v>
      </c>
    </row>
    <row r="7" spans="1:4" ht="24.75" customHeight="1">
      <c r="A7" s="18" t="s">
        <v>154</v>
      </c>
      <c r="B7" s="84">
        <v>3521.919646</v>
      </c>
      <c r="C7" s="18" t="s">
        <v>155</v>
      </c>
      <c r="D7" s="75" t="s">
        <v>249</v>
      </c>
    </row>
    <row r="8" spans="1:4" ht="24.75" customHeight="1">
      <c r="A8" s="18" t="s">
        <v>156</v>
      </c>
      <c r="B8" s="75" t="s">
        <v>249</v>
      </c>
      <c r="C8" s="18" t="s">
        <v>157</v>
      </c>
      <c r="D8" s="75" t="s">
        <v>249</v>
      </c>
    </row>
    <row r="9" spans="1:4" ht="24.75" customHeight="1">
      <c r="A9" s="18" t="s">
        <v>158</v>
      </c>
      <c r="B9" s="75" t="s">
        <v>249</v>
      </c>
      <c r="C9" s="18" t="s">
        <v>159</v>
      </c>
      <c r="D9" s="72">
        <f>D10+D11</f>
        <v>3521.92</v>
      </c>
    </row>
    <row r="10" spans="1:4" ht="24.75" customHeight="1">
      <c r="A10" s="18" t="s">
        <v>160</v>
      </c>
      <c r="B10" s="75" t="s">
        <v>249</v>
      </c>
      <c r="C10" s="18" t="s">
        <v>155</v>
      </c>
      <c r="D10" s="72">
        <v>3521.92</v>
      </c>
    </row>
    <row r="11" spans="1:4" ht="24.75" customHeight="1">
      <c r="A11" s="18" t="s">
        <v>161</v>
      </c>
      <c r="B11" s="75" t="s">
        <v>249</v>
      </c>
      <c r="C11" s="18" t="s">
        <v>157</v>
      </c>
      <c r="D11" s="75" t="s">
        <v>249</v>
      </c>
    </row>
    <row r="12" spans="1:4" ht="24.75" customHeight="1">
      <c r="A12" s="18" t="s">
        <v>162</v>
      </c>
      <c r="B12" s="75" t="s">
        <v>249</v>
      </c>
      <c r="C12" s="18" t="s">
        <v>163</v>
      </c>
      <c r="D12" s="75" t="s">
        <v>249</v>
      </c>
    </row>
    <row r="13" spans="1:4" ht="24.75" customHeight="1">
      <c r="A13" s="18" t="s">
        <v>164</v>
      </c>
      <c r="B13" s="75" t="s">
        <v>249</v>
      </c>
      <c r="C13" s="18" t="s">
        <v>165</v>
      </c>
      <c r="D13" s="75" t="s">
        <v>249</v>
      </c>
    </row>
    <row r="14" spans="1:4" ht="24.75" customHeight="1">
      <c r="A14" s="18" t="s">
        <v>166</v>
      </c>
      <c r="B14" s="75" t="s">
        <v>249</v>
      </c>
      <c r="C14" s="18" t="s">
        <v>167</v>
      </c>
      <c r="D14" s="75" t="s">
        <v>249</v>
      </c>
    </row>
    <row r="15" spans="1:4" ht="24.75" customHeight="1">
      <c r="A15" s="18" t="s">
        <v>168</v>
      </c>
      <c r="B15" s="75" t="s">
        <v>249</v>
      </c>
      <c r="C15" s="18" t="s">
        <v>169</v>
      </c>
      <c r="D15" s="75" t="s">
        <v>249</v>
      </c>
    </row>
    <row r="16" spans="1:4" ht="24.75" customHeight="1">
      <c r="A16" s="18" t="s">
        <v>170</v>
      </c>
      <c r="B16" s="75" t="s">
        <v>249</v>
      </c>
      <c r="C16" s="18" t="s">
        <v>171</v>
      </c>
      <c r="D16" s="75" t="s">
        <v>249</v>
      </c>
    </row>
    <row r="17" spans="1:4" ht="24.75" customHeight="1">
      <c r="A17" s="18" t="s">
        <v>172</v>
      </c>
      <c r="B17" s="75" t="s">
        <v>249</v>
      </c>
      <c r="C17" s="18" t="s">
        <v>173</v>
      </c>
      <c r="D17" s="75" t="s">
        <v>249</v>
      </c>
    </row>
    <row r="18" spans="1:4" ht="24.75" customHeight="1">
      <c r="A18" s="18" t="s">
        <v>174</v>
      </c>
      <c r="B18" s="75" t="s">
        <v>249</v>
      </c>
      <c r="C18" s="18"/>
      <c r="D18" s="72"/>
    </row>
    <row r="19" spans="1:4" ht="24.75" customHeight="1">
      <c r="A19" s="18"/>
      <c r="B19" s="73"/>
      <c r="C19" s="18"/>
      <c r="D19" s="72"/>
    </row>
    <row r="20" spans="1:4" ht="24.75" customHeight="1">
      <c r="A20" s="17" t="s">
        <v>175</v>
      </c>
      <c r="B20" s="73">
        <f>B6+B9+B12+B13+B14+B15+B16+B17+B18</f>
        <v>3521.919646</v>
      </c>
      <c r="C20" s="17" t="s">
        <v>176</v>
      </c>
      <c r="D20" s="72">
        <f>D6+D9+D12+D13+D14+D15+D16+D17</f>
        <v>3521.92</v>
      </c>
    </row>
    <row r="21" spans="1:4" ht="24.75" customHeight="1">
      <c r="A21" s="17"/>
      <c r="B21" s="73"/>
      <c r="C21" s="17"/>
      <c r="D21" s="72"/>
    </row>
    <row r="22" spans="1:4" ht="24.75" customHeight="1">
      <c r="A22" s="18" t="s">
        <v>177</v>
      </c>
      <c r="B22" s="75" t="s">
        <v>249</v>
      </c>
      <c r="C22" s="18" t="s">
        <v>178</v>
      </c>
      <c r="D22" s="75" t="s">
        <v>249</v>
      </c>
    </row>
    <row r="23" spans="1:4" ht="24.75" customHeight="1">
      <c r="A23" s="18" t="s">
        <v>179</v>
      </c>
      <c r="B23" s="75" t="s">
        <v>249</v>
      </c>
      <c r="C23" s="18" t="s">
        <v>179</v>
      </c>
      <c r="D23" s="75" t="s">
        <v>249</v>
      </c>
    </row>
    <row r="24" spans="1:4" ht="24.75" customHeight="1">
      <c r="A24" s="18" t="s">
        <v>180</v>
      </c>
      <c r="B24" s="75" t="s">
        <v>249</v>
      </c>
      <c r="C24" s="18" t="s">
        <v>180</v>
      </c>
      <c r="D24" s="75" t="s">
        <v>249</v>
      </c>
    </row>
    <row r="25" spans="1:4" ht="24.75" customHeight="1">
      <c r="A25" s="18" t="s">
        <v>181</v>
      </c>
      <c r="B25" s="75" t="s">
        <v>249</v>
      </c>
      <c r="C25" s="18" t="s">
        <v>181</v>
      </c>
      <c r="D25" s="75" t="s">
        <v>249</v>
      </c>
    </row>
    <row r="26" spans="1:4" ht="24.75" customHeight="1">
      <c r="A26" s="18" t="s">
        <v>182</v>
      </c>
      <c r="B26" s="75" t="s">
        <v>249</v>
      </c>
      <c r="C26" s="18" t="s">
        <v>183</v>
      </c>
      <c r="D26" s="75" t="s">
        <v>249</v>
      </c>
    </row>
    <row r="27" spans="1:4" ht="24.75" customHeight="1">
      <c r="A27" s="18" t="s">
        <v>184</v>
      </c>
      <c r="B27" s="75" t="s">
        <v>249</v>
      </c>
      <c r="C27" s="18" t="s">
        <v>180</v>
      </c>
      <c r="D27" s="75" t="s">
        <v>249</v>
      </c>
    </row>
    <row r="28" spans="1:4" ht="24.75" customHeight="1">
      <c r="A28" s="18" t="s">
        <v>185</v>
      </c>
      <c r="B28" s="75" t="s">
        <v>249</v>
      </c>
      <c r="C28" s="18" t="s">
        <v>181</v>
      </c>
      <c r="D28" s="75" t="s">
        <v>249</v>
      </c>
    </row>
    <row r="29" spans="1:4" ht="24.75" customHeight="1">
      <c r="A29" s="18" t="s">
        <v>186</v>
      </c>
      <c r="B29" s="75" t="s">
        <v>249</v>
      </c>
      <c r="C29" s="18" t="s">
        <v>187</v>
      </c>
      <c r="D29" s="75" t="s">
        <v>249</v>
      </c>
    </row>
    <row r="30" spans="1:4" ht="24.75" customHeight="1">
      <c r="A30" s="18" t="s">
        <v>188</v>
      </c>
      <c r="B30" s="75" t="s">
        <v>249</v>
      </c>
      <c r="C30" s="18" t="s">
        <v>184</v>
      </c>
      <c r="D30" s="75" t="s">
        <v>249</v>
      </c>
    </row>
    <row r="31" spans="1:4" ht="24.75" customHeight="1">
      <c r="A31" s="18" t="s">
        <v>180</v>
      </c>
      <c r="B31" s="75" t="s">
        <v>249</v>
      </c>
      <c r="C31" s="18" t="s">
        <v>185</v>
      </c>
      <c r="D31" s="75" t="s">
        <v>249</v>
      </c>
    </row>
    <row r="32" spans="1:4" ht="24.75" customHeight="1">
      <c r="A32" s="18" t="s">
        <v>181</v>
      </c>
      <c r="B32" s="75" t="s">
        <v>249</v>
      </c>
      <c r="C32" s="18" t="s">
        <v>189</v>
      </c>
      <c r="D32" s="75" t="s">
        <v>249</v>
      </c>
    </row>
    <row r="33" spans="1:4" ht="24.75" customHeight="1">
      <c r="A33" s="18" t="s">
        <v>190</v>
      </c>
      <c r="B33" s="75" t="s">
        <v>249</v>
      </c>
      <c r="C33" s="18" t="s">
        <v>184</v>
      </c>
      <c r="D33" s="75" t="s">
        <v>249</v>
      </c>
    </row>
    <row r="34" spans="1:4" ht="24.75" customHeight="1">
      <c r="A34" s="18" t="s">
        <v>184</v>
      </c>
      <c r="B34" s="75" t="s">
        <v>249</v>
      </c>
      <c r="C34" s="18" t="s">
        <v>185</v>
      </c>
      <c r="D34" s="75" t="s">
        <v>249</v>
      </c>
    </row>
    <row r="35" spans="1:4" ht="24.75" customHeight="1">
      <c r="A35" s="18" t="s">
        <v>185</v>
      </c>
      <c r="B35" s="75" t="s">
        <v>249</v>
      </c>
      <c r="C35" s="18" t="s">
        <v>191</v>
      </c>
      <c r="D35" s="75" t="s">
        <v>249</v>
      </c>
    </row>
    <row r="36" spans="1:4" ht="24.75" customHeight="1">
      <c r="A36" s="18" t="s">
        <v>192</v>
      </c>
      <c r="B36" s="75" t="s">
        <v>249</v>
      </c>
      <c r="C36" s="18" t="s">
        <v>193</v>
      </c>
      <c r="D36" s="75" t="s">
        <v>249</v>
      </c>
    </row>
    <row r="37" spans="1:4" ht="24.75" customHeight="1">
      <c r="A37" s="18" t="s">
        <v>194</v>
      </c>
      <c r="B37" s="75" t="s">
        <v>249</v>
      </c>
      <c r="C37" s="18"/>
      <c r="D37" s="72"/>
    </row>
    <row r="38" spans="1:4" ht="21.75" customHeight="1">
      <c r="A38" s="18"/>
      <c r="B38" s="73"/>
      <c r="C38" s="18"/>
      <c r="D38" s="72"/>
    </row>
    <row r="39" spans="1:4" ht="25.5" customHeight="1">
      <c r="A39" s="17" t="s">
        <v>35</v>
      </c>
      <c r="B39" s="73">
        <f>B20+B22+B29</f>
        <v>3521.919646</v>
      </c>
      <c r="C39" s="17" t="s">
        <v>36</v>
      </c>
      <c r="D39" s="72">
        <f>D20+D22</f>
        <v>3521.92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A4">
      <selection activeCell="C17" sqref="C17"/>
    </sheetView>
  </sheetViews>
  <sheetFormatPr defaultColWidth="9.00390625" defaultRowHeight="14.25"/>
  <cols>
    <col min="1" max="1" width="12.625" style="15" bestFit="1" customWidth="1"/>
    <col min="2" max="2" width="18.50390625" style="15" customWidth="1"/>
    <col min="3" max="3" width="16.25390625" style="15" customWidth="1"/>
    <col min="4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15" t="s">
        <v>195</v>
      </c>
    </row>
    <row r="2" spans="1:17" s="12" customFormat="1" ht="28.5" customHeight="1">
      <c r="A2" s="102" t="s">
        <v>196</v>
      </c>
      <c r="B2" s="102"/>
      <c r="C2" s="102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s="13" customFormat="1" ht="23.25" customHeight="1">
      <c r="A3" s="16"/>
      <c r="B3" s="16"/>
      <c r="C3" s="16"/>
      <c r="O3" s="19" t="s">
        <v>3</v>
      </c>
      <c r="P3" s="19"/>
      <c r="Q3" s="19"/>
    </row>
    <row r="4" spans="1:17" s="13" customFormat="1" ht="15" customHeight="1">
      <c r="A4" s="142" t="s">
        <v>175</v>
      </c>
      <c r="B4" s="142" t="s">
        <v>197</v>
      </c>
      <c r="C4" s="142"/>
      <c r="D4" s="141"/>
      <c r="E4" s="141" t="s">
        <v>198</v>
      </c>
      <c r="F4" s="141"/>
      <c r="G4" s="141"/>
      <c r="H4" s="141" t="s">
        <v>199</v>
      </c>
      <c r="I4" s="141" t="s">
        <v>200</v>
      </c>
      <c r="J4" s="141" t="s">
        <v>201</v>
      </c>
      <c r="K4" s="141" t="s">
        <v>202</v>
      </c>
      <c r="L4" s="141" t="s">
        <v>203</v>
      </c>
      <c r="M4" s="141"/>
      <c r="N4" s="141"/>
      <c r="O4" s="141" t="s">
        <v>204</v>
      </c>
      <c r="P4" s="141" t="s">
        <v>205</v>
      </c>
      <c r="Q4" s="20"/>
    </row>
    <row r="5" spans="1:17" s="13" customFormat="1" ht="24.75" customHeight="1">
      <c r="A5" s="142"/>
      <c r="B5" s="142" t="s">
        <v>9</v>
      </c>
      <c r="C5" s="142" t="s">
        <v>206</v>
      </c>
      <c r="D5" s="141" t="s">
        <v>207</v>
      </c>
      <c r="E5" s="141" t="s">
        <v>9</v>
      </c>
      <c r="F5" s="18" t="s">
        <v>208</v>
      </c>
      <c r="G5" s="18"/>
      <c r="H5" s="141"/>
      <c r="I5" s="141"/>
      <c r="J5" s="141"/>
      <c r="K5" s="141"/>
      <c r="L5" s="141" t="s">
        <v>9</v>
      </c>
      <c r="M5" s="141" t="s">
        <v>209</v>
      </c>
      <c r="N5" s="141" t="s">
        <v>210</v>
      </c>
      <c r="O5" s="141"/>
      <c r="P5" s="141"/>
      <c r="Q5" s="20"/>
    </row>
    <row r="6" spans="1:17" s="14" customFormat="1" ht="39" customHeight="1">
      <c r="A6" s="142"/>
      <c r="B6" s="142"/>
      <c r="C6" s="142"/>
      <c r="D6" s="141"/>
      <c r="E6" s="141"/>
      <c r="F6" s="141" t="s">
        <v>211</v>
      </c>
      <c r="G6" s="141" t="s">
        <v>43</v>
      </c>
      <c r="H6" s="141"/>
      <c r="I6" s="141"/>
      <c r="J6" s="141"/>
      <c r="K6" s="141"/>
      <c r="L6" s="141"/>
      <c r="M6" s="141"/>
      <c r="N6" s="141"/>
      <c r="O6" s="141"/>
      <c r="P6" s="141"/>
      <c r="Q6" s="20"/>
    </row>
    <row r="7" spans="1:17" s="14" customFormat="1" ht="14.25">
      <c r="A7" s="142"/>
      <c r="B7" s="142"/>
      <c r="C7" s="142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20"/>
    </row>
    <row r="8" spans="1:17" s="99" customFormat="1" ht="24.75" customHeight="1">
      <c r="A8" s="84">
        <v>3521.919646</v>
      </c>
      <c r="B8" s="84">
        <v>3521.919646</v>
      </c>
      <c r="C8" s="84">
        <v>3521.919646</v>
      </c>
      <c r="D8" s="75" t="s">
        <v>249</v>
      </c>
      <c r="E8" s="75" t="s">
        <v>249</v>
      </c>
      <c r="F8" s="75" t="s">
        <v>249</v>
      </c>
      <c r="G8" s="75" t="s">
        <v>249</v>
      </c>
      <c r="H8" s="75" t="s">
        <v>249</v>
      </c>
      <c r="I8" s="75" t="s">
        <v>249</v>
      </c>
      <c r="J8" s="75" t="s">
        <v>249</v>
      </c>
      <c r="K8" s="75" t="s">
        <v>249</v>
      </c>
      <c r="L8" s="75" t="s">
        <v>249</v>
      </c>
      <c r="M8" s="75" t="s">
        <v>249</v>
      </c>
      <c r="N8" s="75" t="s">
        <v>249</v>
      </c>
      <c r="O8" s="75" t="s">
        <v>249</v>
      </c>
      <c r="P8" s="75" t="s">
        <v>249</v>
      </c>
      <c r="Q8" s="98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2019-01-21T08:07:12Z</cp:lastPrinted>
  <dcterms:created xsi:type="dcterms:W3CDTF">2018-01-18T05:24:37Z</dcterms:created>
  <dcterms:modified xsi:type="dcterms:W3CDTF">2019-05-22T03:58:13Z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