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10" firstSheet="8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<sst xmlns="http://schemas.openxmlformats.org/spreadsheetml/2006/main" count="410" uniqueCount="255">
  <si>
    <t>单位：万元</t>
  </si>
  <si>
    <t>经济科目</t>
  </si>
  <si>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</si>
  <si>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</si>
  <si>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</si>
  <si>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</si>
  <si>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</si>
  <si>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</si>
  <si>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</si>
  <si>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</si>
  <si>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</si>
  <si>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</si>
  <si>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</si>
  <si>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</si>
  <si>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</si>
  <si>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</si>
  <si>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</si>
  <si>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</si>
  <si>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</si>
  <si>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</si>
  <si>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</si>
  <si>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</si>
  <si>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</si>
  <si>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</si>
  <si>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</si>
  <si>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</si>
  <si>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</si>
  <si>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</si>
  <si>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</si>
  <si>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</si>
  <si>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</si>
  <si>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</si>
  <si>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</si>
  <si>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</si>
  <si>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</si>
  <si>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</si>
  <si>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</si>
  <si>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</si>
  <si>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</si>
  <si>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</si>
  <si>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</si>
  <si>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</si>
  <si>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</si>
  <si>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</si>
  <si>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</si>
  <si>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</si>
  <si>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</si>
  <si>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</si>
  <si>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</si>
  <si>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</si>
  <si>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</si>
  <si>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</si>
  <si>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</si>
  <si>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</si>
  <si>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</si>
  <si>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</si>
  <si>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</si>
  <si>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</si>
  <si>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</si>
  <si>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</si>
  <si>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</si>
  <si>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</si>
  <si>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</si>
  <si>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</si>
  <si>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</si>
  <si>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</si>
  <si>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</si>
  <si>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</si>
  <si>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</si>
  <si>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</si>
  <si>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</si>
  <si>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</si>
  <si>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</si>
  <si>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</si>
  <si>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</si>
  <si>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</si>
  <si>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</si>
  <si>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</si>
  <si>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</si>
  <si>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</si>
  <si>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</si>
  <si>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</si>
  <si>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</si>
  <si>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</si>
  <si>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</si>
  <si>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</si>
  <si>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</si>
  <si>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</si>
  <si>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</si>
  <si>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</si>
  <si>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</si>
  <si>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</si>
  <si>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</si>
  <si>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</si>
  <si>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</si>
  <si>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</si>
  <si>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</si>
  <si>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</si>
  <si>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</si>
  <si>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</si>
  <si>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表四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</si>
  <si>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</si>
  <si>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</si>
  <si>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</si>
  <si>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</si>
  <si>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</si>
  <si>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</si>
  <si>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其他支出</t>
  </si>
  <si>
    <t>表六:</t>
  </si>
  <si>
    <t>单位：万元</t>
  </si>
  <si>
    <t>表七</t>
  </si>
  <si>
    <t>部门收支预算总表</t>
  </si>
  <si>
    <t>表八</t>
  </si>
  <si>
    <t>部门收入总表</t>
  </si>
  <si>
    <t>上缴上级支出</t>
  </si>
  <si>
    <t>对附属单位补助支出</t>
  </si>
  <si>
    <t>表九</t>
  </si>
  <si>
    <t>部门支出总表</t>
  </si>
  <si>
    <t>表十</t>
  </si>
  <si>
    <t>一般公共预算“三公”经费、会议费、培训费支出预算表</t>
  </si>
  <si>
    <t>单位：万元</t>
  </si>
  <si>
    <t>财政拨款支出预算总表</t>
  </si>
  <si>
    <t>公务接待费</t>
  </si>
  <si>
    <t>会议费</t>
  </si>
  <si>
    <t>培训费</t>
  </si>
  <si>
    <t>政府采购预算表</t>
  </si>
  <si>
    <t>一般公共财政预算拨款支出</t>
  </si>
  <si>
    <t>政府性基金预算财政拨款支出</t>
  </si>
  <si>
    <t>纳入财政专户管理的非税收入</t>
  </si>
  <si>
    <t>经费拨款</t>
  </si>
  <si>
    <t>纳入预算管理的行政性事业性收入安排</t>
  </si>
  <si>
    <t>自治区专项转移支付</t>
  </si>
  <si>
    <t>自治区一般性转移支付</t>
  </si>
  <si>
    <t>自治区专项转移支付</t>
  </si>
  <si>
    <t>2019年部门预算公开表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</si>
  <si>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</si>
  <si>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</si>
  <si>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</si>
  <si>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</si>
  <si>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</si>
  <si>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</si>
  <si>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</si>
  <si>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</si>
  <si>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一般公共预算财政拨款支出表</t>
  </si>
  <si>
    <t>一般公共预算财政拨款基本支出表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</si>
  <si>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</si>
  <si>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</si>
  <si>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</si>
  <si>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小计</t>
  </si>
  <si>
    <t>人员经费</t>
  </si>
  <si>
    <t>日常公用经费</t>
  </si>
  <si>
    <t>基本支出</t>
  </si>
  <si>
    <t>政府性基金预算财政拨款支出表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</si>
  <si>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</si>
  <si>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</si>
  <si>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</si>
  <si>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</si>
  <si>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</si>
  <si>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</si>
  <si>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</si>
  <si>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</si>
  <si>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</si>
  <si>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</si>
  <si>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</si>
  <si>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</si>
  <si>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</si>
  <si>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</si>
  <si>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</si>
  <si>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</si>
  <si>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</si>
  <si>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</si>
  <si>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</si>
  <si>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</si>
  <si>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</si>
  <si>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</si>
  <si>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</si>
  <si>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</si>
  <si>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</si>
  <si>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</si>
  <si>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</si>
  <si>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</si>
  <si>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</si>
  <si>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</si>
  <si>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</si>
  <si>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</si>
  <si>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</si>
  <si>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</si>
  <si>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</si>
  <si>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</si>
  <si>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</si>
  <si>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</si>
  <si>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</si>
  <si>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</si>
  <si>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</si>
  <si>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</si>
  <si>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</si>
  <si>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</si>
  <si>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</si>
  <si>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</si>
  <si>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</si>
  <si>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</si>
  <si>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</si>
  <si>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</si>
  <si>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</si>
  <si>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</si>
  <si>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</si>
  <si>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</si>
  <si>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</si>
  <si>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</si>
  <si>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</si>
  <si>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</si>
  <si>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</si>
  <si>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</si>
  <si>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</si>
  <si>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</si>
  <si>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</si>
  <si>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</si>
  <si>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</si>
  <si>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</si>
  <si>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货物</t>
  </si>
  <si>
    <t>工程</t>
  </si>
  <si>
    <t>服务</t>
  </si>
  <si>
    <t>一般公共预算财政拨款</t>
  </si>
  <si>
    <t>自筹资金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</si>
  <si>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</si>
  <si>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</si>
  <si>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</si>
  <si>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</si>
  <si>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</si>
  <si>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</si>
  <si>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</si>
  <si>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</si>
  <si>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</si>
  <si>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2050204</t>
  </si>
  <si>
    <t>2080505</t>
  </si>
  <si>
    <t>2080506</t>
  </si>
  <si>
    <t>2080599</t>
  </si>
  <si>
    <t>2101102</t>
  </si>
  <si>
    <t>2101103</t>
  </si>
  <si>
    <t>2210201</t>
  </si>
  <si>
    <t>2210203</t>
  </si>
  <si>
    <t xml:space="preserve">    高中教育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</si>
  <si>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</si>
  <si>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</si>
  <si>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</si>
  <si>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  事业单位医疗</t>
  </si>
  <si>
    <t xml:space="preserve">    公务员医疗补助</t>
  </si>
  <si>
    <t xml:space="preserve">    住房公积金</t>
  </si>
  <si>
    <t xml:space="preserve">    购房补贴</t>
  </si>
  <si>
    <r>
      <t>0</t>
    </r>
    <r>
      <rPr>
        <sz val="11"/>
        <color indexed="8"/>
        <rFont val="宋体"/>
        <family val="0"/>
      </rPr>
      <t>.00</t>
    </r>
  </si>
  <si>
    <r>
      <t>0</t>
    </r>
    <r>
      <rPr>
        <sz val="11"/>
        <color indexed="8"/>
        <rFont val="宋体"/>
        <family val="0"/>
      </rPr>
      <t>.00</t>
    </r>
  </si>
  <si>
    <t>（五）教育支出</t>
  </si>
  <si>
    <t>（七）文化旅游体育与传媒支出</t>
  </si>
  <si>
    <t>（九）卫生健康支出</t>
  </si>
  <si>
    <t>注：此表为空表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</si>
</sst>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2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48"/>
      <color indexed="8"/>
      <name val="宋体"/>
      <family val="0"/>
    </font>
    <font>
      <sz val="4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1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7" fillId="0" borderId="0" xfId="0" applyFont="1" applyAlignment="1">
      <alignment vertical="center"/>
    </xf>
    <xf numFmtId="10" fontId="1" fillId="0" borderId="10" xfId="0" applyNumberFormat="1" applyFont="1" applyFill="1" applyBorder="1" applyAlignment="1">
      <alignment horizontal="center" vertical="top" wrapText="1"/>
    </xf>
    <xf numFmtId="188" fontId="4" fillId="0" borderId="10" xfId="0" applyNumberFormat="1" applyFont="1" applyFill="1" applyBorder="1" applyAlignment="1">
      <alignment horizontal="right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top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88" fontId="2" fillId="0" borderId="11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 wrapText="1"/>
    </xf>
    <xf numFmtId="188" fontId="2" fillId="0" borderId="12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vertical="center" wrapText="1"/>
    </xf>
    <xf numFmtId="188" fontId="13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K4" sqref="K4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5" ht="164.25" customHeight="1">
      <c r="A2" s="3"/>
      <c r="B2" s="60" t="s">
        <v>134</v>
      </c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62"/>
      <c r="O2" s="6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2" sqref="D12"/>
    </sheetView>
  </sheetViews>
  <sheetFormatPr defaultColWidth="9.00390625" defaultRowHeight="14.25"/>
  <cols>
    <col min="2" max="2" width="11.25390625" style="0" customWidth="1"/>
    <col min="3" max="3" width="13.50390625" style="0" customWidth="1"/>
    <col min="5" max="5" width="8.75390625" style="0" customWidth="1"/>
    <col min="6" max="6" width="11.25390625" style="0" customWidth="1"/>
    <col min="7" max="7" width="15.625" style="0" customWidth="1"/>
    <col min="8" max="8" width="18.75390625" style="0" customWidth="1"/>
    <col min="9" max="9" width="10.25390625" style="0" customWidth="1"/>
  </cols>
  <sheetData>
    <row r="1" ht="14.25">
      <c r="A1" t="s">
        <v>116</v>
      </c>
    </row>
    <row r="2" spans="4:8" s="6" customFormat="1" ht="36.75" customHeight="1">
      <c r="D2" s="89" t="s">
        <v>117</v>
      </c>
      <c r="E2" s="89"/>
      <c r="F2" s="89"/>
      <c r="G2" s="89"/>
      <c r="H2" s="89"/>
    </row>
    <row r="3" ht="27" customHeight="1">
      <c r="I3" t="s">
        <v>106</v>
      </c>
    </row>
    <row r="5" spans="1:11" s="50" customFormat="1" ht="27" customHeight="1">
      <c r="A5" s="80" t="s">
        <v>36</v>
      </c>
      <c r="B5" s="80"/>
      <c r="C5" s="105" t="s">
        <v>178</v>
      </c>
      <c r="D5" s="105" t="s">
        <v>213</v>
      </c>
      <c r="E5" s="105" t="s">
        <v>214</v>
      </c>
      <c r="F5" s="105" t="s">
        <v>215</v>
      </c>
      <c r="G5" s="103" t="s">
        <v>114</v>
      </c>
      <c r="H5" s="103" t="s">
        <v>115</v>
      </c>
      <c r="I5" s="103" t="s">
        <v>216</v>
      </c>
      <c r="J5" s="103" t="s">
        <v>217</v>
      </c>
      <c r="K5" s="103" t="s">
        <v>107</v>
      </c>
    </row>
    <row r="6" spans="1:11" s="50" customFormat="1" ht="14.25">
      <c r="A6" s="19" t="s">
        <v>37</v>
      </c>
      <c r="B6" s="19" t="s">
        <v>38</v>
      </c>
      <c r="C6" s="106"/>
      <c r="D6" s="106"/>
      <c r="E6" s="106"/>
      <c r="F6" s="106"/>
      <c r="G6" s="104"/>
      <c r="H6" s="104"/>
      <c r="I6" s="104"/>
      <c r="J6" s="104"/>
      <c r="K6" s="104"/>
    </row>
    <row r="7" spans="1:11" ht="24.75" customHeight="1">
      <c r="A7" s="58" t="s">
        <v>233</v>
      </c>
      <c r="B7" s="59" t="s">
        <v>241</v>
      </c>
      <c r="C7" s="71">
        <v>3126.5</v>
      </c>
      <c r="D7" s="71">
        <v>0</v>
      </c>
      <c r="E7" s="71">
        <v>3126.5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</row>
    <row r="8" spans="1:11" ht="24.75" customHeight="1">
      <c r="A8" s="58" t="s">
        <v>234</v>
      </c>
      <c r="B8" s="59" t="s">
        <v>242</v>
      </c>
      <c r="C8" s="72">
        <v>369.2</v>
      </c>
      <c r="D8" s="72">
        <v>0</v>
      </c>
      <c r="E8" s="72">
        <v>369.2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</row>
    <row r="9" spans="1:11" ht="24.75" customHeight="1">
      <c r="A9" s="58" t="s">
        <v>235</v>
      </c>
      <c r="B9" s="59" t="s">
        <v>243</v>
      </c>
      <c r="C9" s="72">
        <v>147.6</v>
      </c>
      <c r="D9" s="71">
        <v>0</v>
      </c>
      <c r="E9" s="72">
        <v>147.6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11" ht="24.75" customHeight="1">
      <c r="A10" s="58" t="s">
        <v>236</v>
      </c>
      <c r="B10" s="59" t="s">
        <v>244</v>
      </c>
      <c r="C10" s="72">
        <v>78.2</v>
      </c>
      <c r="D10" s="72">
        <v>0</v>
      </c>
      <c r="E10" s="72">
        <v>78.2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</row>
    <row r="11" spans="1:11" ht="24.75" customHeight="1">
      <c r="A11" s="58" t="s">
        <v>237</v>
      </c>
      <c r="B11" s="59" t="s">
        <v>245</v>
      </c>
      <c r="C11" s="72">
        <v>147.7</v>
      </c>
      <c r="D11" s="71">
        <v>0</v>
      </c>
      <c r="E11" s="72">
        <v>147.7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</row>
    <row r="12" spans="1:11" ht="24.75" customHeight="1">
      <c r="A12" s="58" t="s">
        <v>238</v>
      </c>
      <c r="B12" s="59" t="s">
        <v>246</v>
      </c>
      <c r="C12" s="72">
        <v>124.8</v>
      </c>
      <c r="D12" s="72">
        <v>0</v>
      </c>
      <c r="E12" s="72">
        <v>124.8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</row>
    <row r="13" spans="1:11" ht="24.75" customHeight="1">
      <c r="A13" s="58" t="s">
        <v>239</v>
      </c>
      <c r="B13" s="59" t="s">
        <v>247</v>
      </c>
      <c r="C13" s="72">
        <v>255.5</v>
      </c>
      <c r="D13" s="71">
        <v>0</v>
      </c>
      <c r="E13" s="72">
        <v>255.5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11" ht="24.75" customHeight="1">
      <c r="A14" s="58" t="s">
        <v>240</v>
      </c>
      <c r="B14" s="59" t="s">
        <v>248</v>
      </c>
      <c r="C14" s="72">
        <v>183.2</v>
      </c>
      <c r="D14" s="72">
        <v>0</v>
      </c>
      <c r="E14" s="72">
        <v>183.2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</row>
  </sheetData>
  <sheetProtection/>
  <mergeCells count="11">
    <mergeCell ref="D2:H2"/>
    <mergeCell ref="A5:B5"/>
    <mergeCell ref="I5:I6"/>
    <mergeCell ref="J5:J6"/>
    <mergeCell ref="K5:K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4">
      <selection activeCell="H15" sqref="H15"/>
    </sheetView>
  </sheetViews>
  <sheetFormatPr defaultColWidth="9.00390625" defaultRowHeight="14.25"/>
  <cols>
    <col min="1" max="1" width="8.2539062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75390625" style="0" customWidth="1"/>
    <col min="12" max="27" width="6.25390625" style="0" customWidth="1"/>
  </cols>
  <sheetData>
    <row r="1" ht="14.25">
      <c r="A1" t="s">
        <v>118</v>
      </c>
    </row>
    <row r="2" spans="1:27" s="6" customFormat="1" ht="32.25" customHeight="1">
      <c r="A2" s="108" t="s">
        <v>125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6" s="18" customFormat="1" ht="21.75" customHeight="1">
      <c r="A3" s="17"/>
      <c r="B3" s="17"/>
      <c r="C3" s="17"/>
      <c r="D3" s="17"/>
      <c r="E3" s="17"/>
      <c r="F3" s="17"/>
      <c r="G3" s="17"/>
      <c r="W3" s="109" t="s">
        <v>224</v>
      </c>
      <c r="X3" s="109"/>
      <c r="Y3" s="109"/>
      <c r="Z3" s="109"/>
    </row>
    <row r="4" spans="1:27" s="16" customFormat="1" ht="45.75" customHeight="1">
      <c r="A4" s="107" t="s">
        <v>218</v>
      </c>
      <c r="B4" s="107"/>
      <c r="C4" s="110" t="s">
        <v>2</v>
      </c>
      <c r="D4" s="110" t="s">
        <v>219</v>
      </c>
      <c r="E4" s="110"/>
      <c r="F4" s="110"/>
      <c r="G4" s="110"/>
      <c r="H4" s="110"/>
      <c r="I4" s="110"/>
      <c r="J4" s="110"/>
      <c r="K4" s="110"/>
      <c r="L4" s="110" t="s">
        <v>220</v>
      </c>
      <c r="M4" s="110"/>
      <c r="N4" s="110"/>
      <c r="O4" s="110"/>
      <c r="P4" s="110"/>
      <c r="Q4" s="110"/>
      <c r="R4" s="110"/>
      <c r="S4" s="110"/>
      <c r="T4" s="110" t="s">
        <v>221</v>
      </c>
      <c r="U4" s="110"/>
      <c r="V4" s="110"/>
      <c r="W4" s="110"/>
      <c r="X4" s="110"/>
      <c r="Y4" s="110"/>
      <c r="Z4" s="110"/>
      <c r="AA4" s="110"/>
    </row>
    <row r="5" spans="1:27" s="16" customFormat="1" ht="29.25" customHeight="1">
      <c r="A5" s="107" t="s">
        <v>37</v>
      </c>
      <c r="B5" s="107" t="s">
        <v>38</v>
      </c>
      <c r="C5" s="110"/>
      <c r="D5" s="110" t="s">
        <v>40</v>
      </c>
      <c r="E5" s="107" t="s">
        <v>222</v>
      </c>
      <c r="F5" s="107"/>
      <c r="G5" s="107"/>
      <c r="H5" s="107" t="s">
        <v>10</v>
      </c>
      <c r="I5" s="107"/>
      <c r="J5" s="107"/>
      <c r="K5" s="107" t="s">
        <v>223</v>
      </c>
      <c r="L5" s="110" t="s">
        <v>40</v>
      </c>
      <c r="M5" s="107" t="s">
        <v>222</v>
      </c>
      <c r="N5" s="107"/>
      <c r="O5" s="107"/>
      <c r="P5" s="107" t="s">
        <v>10</v>
      </c>
      <c r="Q5" s="107"/>
      <c r="R5" s="107"/>
      <c r="S5" s="107" t="s">
        <v>223</v>
      </c>
      <c r="T5" s="110" t="s">
        <v>40</v>
      </c>
      <c r="U5" s="107" t="s">
        <v>222</v>
      </c>
      <c r="V5" s="107"/>
      <c r="W5" s="107"/>
      <c r="X5" s="107" t="s">
        <v>10</v>
      </c>
      <c r="Y5" s="107"/>
      <c r="Z5" s="107"/>
      <c r="AA5" s="107" t="s">
        <v>223</v>
      </c>
    </row>
    <row r="6" spans="1:27" s="16" customFormat="1" ht="24" customHeight="1">
      <c r="A6" s="107"/>
      <c r="B6" s="107"/>
      <c r="C6" s="110"/>
      <c r="D6" s="110"/>
      <c r="E6" s="57" t="s">
        <v>8</v>
      </c>
      <c r="F6" s="57" t="s">
        <v>41</v>
      </c>
      <c r="G6" s="57" t="s">
        <v>42</v>
      </c>
      <c r="H6" s="57" t="s">
        <v>8</v>
      </c>
      <c r="I6" s="57" t="s">
        <v>41</v>
      </c>
      <c r="J6" s="57" t="s">
        <v>42</v>
      </c>
      <c r="K6" s="107"/>
      <c r="L6" s="110"/>
      <c r="M6" s="57" t="s">
        <v>8</v>
      </c>
      <c r="N6" s="57" t="s">
        <v>41</v>
      </c>
      <c r="O6" s="57" t="s">
        <v>42</v>
      </c>
      <c r="P6" s="57" t="s">
        <v>8</v>
      </c>
      <c r="Q6" s="57" t="s">
        <v>41</v>
      </c>
      <c r="R6" s="57" t="s">
        <v>42</v>
      </c>
      <c r="S6" s="107"/>
      <c r="T6" s="110"/>
      <c r="U6" s="57" t="s">
        <v>8</v>
      </c>
      <c r="V6" s="57" t="s">
        <v>41</v>
      </c>
      <c r="W6" s="57" t="s">
        <v>42</v>
      </c>
      <c r="X6" s="57" t="s">
        <v>8</v>
      </c>
      <c r="Y6" s="57" t="s">
        <v>41</v>
      </c>
      <c r="Z6" s="57" t="s">
        <v>42</v>
      </c>
      <c r="AA6" s="107"/>
    </row>
    <row r="7" spans="1:27" s="7" customFormat="1" ht="24.75" customHeight="1">
      <c r="A7" s="20"/>
      <c r="B7" s="20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s="7" customFormat="1" ht="24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7" customFormat="1" ht="24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7" customFormat="1" ht="24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7" customFormat="1" ht="24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7" customFormat="1" ht="24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s="7" customFormat="1" ht="24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s="7" customFormat="1" ht="24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s="7" customFormat="1" ht="24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7" customFormat="1" ht="24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ht="14.25">
      <c r="A17" s="128" t="s">
        <v>254</v>
      </c>
    </row>
  </sheetData>
  <sheetProtection/>
  <mergeCells count="21">
    <mergeCell ref="D4:K4"/>
    <mergeCell ref="E5:G5"/>
    <mergeCell ref="D5:D6"/>
    <mergeCell ref="T4:AA4"/>
    <mergeCell ref="U5:W5"/>
    <mergeCell ref="B5:B6"/>
    <mergeCell ref="A5:A6"/>
    <mergeCell ref="L4:S4"/>
    <mergeCell ref="T5:T6"/>
    <mergeCell ref="A4:B4"/>
    <mergeCell ref="C4:C6"/>
    <mergeCell ref="S5:S6"/>
    <mergeCell ref="P5:R5"/>
    <mergeCell ref="X5:Z5"/>
    <mergeCell ref="M5:O5"/>
    <mergeCell ref="A2:AA2"/>
    <mergeCell ref="W3:Z3"/>
    <mergeCell ref="H5:J5"/>
    <mergeCell ref="K5:K6"/>
    <mergeCell ref="L5:L6"/>
    <mergeCell ref="AA5:A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E8" sqref="E8:E29"/>
    </sheetView>
  </sheetViews>
  <sheetFormatPr defaultColWidth="9.00390625" defaultRowHeight="14.25"/>
  <cols>
    <col min="1" max="1" width="33.75390625" style="7" customWidth="1"/>
    <col min="2" max="2" width="14.625" style="111" customWidth="1"/>
    <col min="3" max="3" width="28.50390625" style="7" customWidth="1"/>
    <col min="4" max="4" width="10.75390625" style="116" customWidth="1"/>
    <col min="5" max="5" width="13.25390625" style="116" customWidth="1"/>
    <col min="6" max="6" width="18.75390625" style="116" customWidth="1"/>
    <col min="7" max="16384" width="9.00390625" style="7" customWidth="1"/>
  </cols>
  <sheetData>
    <row r="1" ht="21" customHeight="1">
      <c r="A1" s="7" t="s">
        <v>33</v>
      </c>
    </row>
    <row r="2" spans="1:6" s="8" customFormat="1" ht="28.5" customHeight="1">
      <c r="A2" s="75" t="s">
        <v>35</v>
      </c>
      <c r="B2" s="75"/>
      <c r="C2" s="75"/>
      <c r="D2" s="75"/>
      <c r="E2" s="75"/>
      <c r="F2" s="75"/>
    </row>
    <row r="3" spans="2:6" s="10" customFormat="1" ht="17.25" customHeight="1">
      <c r="B3" s="112"/>
      <c r="C3" s="21"/>
      <c r="D3" s="47"/>
      <c r="E3" s="47"/>
      <c r="F3" s="47" t="s">
        <v>120</v>
      </c>
    </row>
    <row r="4" spans="1:6" ht="17.25" customHeight="1">
      <c r="A4" s="76" t="s">
        <v>3</v>
      </c>
      <c r="B4" s="76"/>
      <c r="C4" s="76" t="s">
        <v>4</v>
      </c>
      <c r="D4" s="76"/>
      <c r="E4" s="76"/>
      <c r="F4" s="76"/>
    </row>
    <row r="5" spans="1:6" s="10" customFormat="1" ht="24.75" customHeight="1">
      <c r="A5" s="77" t="s">
        <v>5</v>
      </c>
      <c r="B5" s="78" t="s">
        <v>6</v>
      </c>
      <c r="C5" s="77" t="s">
        <v>7</v>
      </c>
      <c r="D5" s="77" t="s">
        <v>6</v>
      </c>
      <c r="E5" s="77"/>
      <c r="F5" s="77"/>
    </row>
    <row r="6" spans="1:6" s="10" customFormat="1" ht="27.75" customHeight="1">
      <c r="A6" s="77"/>
      <c r="B6" s="79"/>
      <c r="C6" s="77"/>
      <c r="D6" s="22" t="s">
        <v>8</v>
      </c>
      <c r="E6" s="22" t="s">
        <v>9</v>
      </c>
      <c r="F6" s="22" t="s">
        <v>10</v>
      </c>
    </row>
    <row r="7" spans="1:6" s="10" customFormat="1" ht="24.75" customHeight="1">
      <c r="A7" s="23" t="s">
        <v>11</v>
      </c>
      <c r="B7" s="113">
        <f>B8+B9</f>
        <v>4432.7</v>
      </c>
      <c r="C7" s="23" t="s">
        <v>12</v>
      </c>
      <c r="D7" s="118">
        <f>SUM(D8:D28)</f>
        <v>4432.7</v>
      </c>
      <c r="E7" s="118">
        <f>SUM(E8:E28)</f>
        <v>4432.7</v>
      </c>
      <c r="F7" s="119">
        <f aca="true" t="shared" si="0" ref="E7:F12">G7+H7</f>
        <v>0</v>
      </c>
    </row>
    <row r="8" spans="1:6" s="10" customFormat="1" ht="24.75" customHeight="1">
      <c r="A8" s="24" t="s">
        <v>13</v>
      </c>
      <c r="B8" s="114">
        <v>4432.7</v>
      </c>
      <c r="C8" s="24" t="s">
        <v>14</v>
      </c>
      <c r="D8" s="119">
        <f>E8+F8</f>
        <v>0</v>
      </c>
      <c r="E8" s="119">
        <f t="shared" si="0"/>
        <v>0</v>
      </c>
      <c r="F8" s="119">
        <f t="shared" si="0"/>
        <v>0</v>
      </c>
    </row>
    <row r="9" spans="1:6" s="10" customFormat="1" ht="24.75" customHeight="1">
      <c r="A9" s="24" t="s">
        <v>15</v>
      </c>
      <c r="B9" s="114">
        <v>0</v>
      </c>
      <c r="C9" s="24" t="s">
        <v>16</v>
      </c>
      <c r="D9" s="119">
        <f aca="true" t="shared" si="1" ref="D9:D28">E9+F9</f>
        <v>0</v>
      </c>
      <c r="E9" s="119">
        <f t="shared" si="0"/>
        <v>0</v>
      </c>
      <c r="F9" s="119">
        <f t="shared" si="0"/>
        <v>0</v>
      </c>
    </row>
    <row r="10" spans="1:6" s="10" customFormat="1" ht="24.75" customHeight="1">
      <c r="A10" s="24"/>
      <c r="B10" s="114"/>
      <c r="C10" s="24" t="s">
        <v>17</v>
      </c>
      <c r="D10" s="119">
        <f t="shared" si="1"/>
        <v>0</v>
      </c>
      <c r="E10" s="119">
        <f t="shared" si="0"/>
        <v>0</v>
      </c>
      <c r="F10" s="119">
        <f t="shared" si="0"/>
        <v>0</v>
      </c>
    </row>
    <row r="11" spans="1:6" s="10" customFormat="1" ht="24.75" customHeight="1">
      <c r="A11" s="24"/>
      <c r="B11" s="114"/>
      <c r="C11" s="24" t="s">
        <v>18</v>
      </c>
      <c r="D11" s="119">
        <f t="shared" si="1"/>
        <v>0</v>
      </c>
      <c r="E11" s="119">
        <f t="shared" si="0"/>
        <v>0</v>
      </c>
      <c r="F11" s="119">
        <f t="shared" si="0"/>
        <v>0</v>
      </c>
    </row>
    <row r="12" spans="1:6" s="10" customFormat="1" ht="24.75" customHeight="1">
      <c r="A12" s="24"/>
      <c r="B12" s="114"/>
      <c r="C12" s="74" t="s">
        <v>251</v>
      </c>
      <c r="D12" s="119">
        <f t="shared" si="1"/>
        <v>3175.2</v>
      </c>
      <c r="E12" s="119">
        <v>3175.2</v>
      </c>
      <c r="F12" s="119">
        <f t="shared" si="0"/>
        <v>0</v>
      </c>
    </row>
    <row r="13" spans="1:6" s="10" customFormat="1" ht="24.75" customHeight="1">
      <c r="A13" s="24"/>
      <c r="B13" s="114"/>
      <c r="C13" s="24" t="s">
        <v>19</v>
      </c>
      <c r="D13" s="119">
        <f t="shared" si="1"/>
        <v>0</v>
      </c>
      <c r="E13" s="119">
        <f>F13+G13</f>
        <v>0</v>
      </c>
      <c r="F13" s="119">
        <f>G13+H13</f>
        <v>0</v>
      </c>
    </row>
    <row r="14" spans="1:6" s="10" customFormat="1" ht="24.75" customHeight="1">
      <c r="A14" s="24"/>
      <c r="B14" s="114"/>
      <c r="C14" s="74" t="s">
        <v>252</v>
      </c>
      <c r="D14" s="119">
        <f t="shared" si="1"/>
        <v>0</v>
      </c>
      <c r="E14" s="119">
        <f>F14+G14</f>
        <v>0</v>
      </c>
      <c r="F14" s="119">
        <f>G14+H14</f>
        <v>0</v>
      </c>
    </row>
    <row r="15" spans="1:6" s="10" customFormat="1" ht="24.75" customHeight="1">
      <c r="A15" s="24"/>
      <c r="B15" s="114"/>
      <c r="C15" s="24" t="s">
        <v>20</v>
      </c>
      <c r="D15" s="119">
        <f t="shared" si="1"/>
        <v>546.3</v>
      </c>
      <c r="E15" s="119">
        <v>546.3</v>
      </c>
      <c r="F15" s="119">
        <f>G15+H15</f>
        <v>0</v>
      </c>
    </row>
    <row r="16" spans="1:6" s="10" customFormat="1" ht="24.75" customHeight="1">
      <c r="A16" s="24"/>
      <c r="B16" s="114"/>
      <c r="C16" s="74" t="s">
        <v>253</v>
      </c>
      <c r="D16" s="119">
        <f t="shared" si="1"/>
        <v>272.5</v>
      </c>
      <c r="E16" s="119">
        <v>272.5</v>
      </c>
      <c r="F16" s="119">
        <f>G16+H16</f>
        <v>0</v>
      </c>
    </row>
    <row r="17" spans="1:6" s="10" customFormat="1" ht="24.75" customHeight="1">
      <c r="A17" s="24"/>
      <c r="B17" s="114"/>
      <c r="C17" s="24" t="s">
        <v>21</v>
      </c>
      <c r="D17" s="119">
        <f t="shared" si="1"/>
        <v>0</v>
      </c>
      <c r="E17" s="119">
        <f aca="true" t="shared" si="2" ref="E17:E24">F17+G17</f>
        <v>0</v>
      </c>
      <c r="F17" s="119">
        <f aca="true" t="shared" si="3" ref="F17:F25">G17+H17</f>
        <v>0</v>
      </c>
    </row>
    <row r="18" spans="1:6" s="10" customFormat="1" ht="24.75" customHeight="1">
      <c r="A18" s="24"/>
      <c r="B18" s="114"/>
      <c r="C18" s="24" t="s">
        <v>22</v>
      </c>
      <c r="D18" s="119">
        <f t="shared" si="1"/>
        <v>0</v>
      </c>
      <c r="E18" s="119">
        <f t="shared" si="2"/>
        <v>0</v>
      </c>
      <c r="F18" s="119">
        <f t="shared" si="3"/>
        <v>0</v>
      </c>
    </row>
    <row r="19" spans="1:6" s="10" customFormat="1" ht="24.75" customHeight="1">
      <c r="A19" s="24"/>
      <c r="B19" s="114"/>
      <c r="C19" s="24" t="s">
        <v>23</v>
      </c>
      <c r="D19" s="119">
        <f t="shared" si="1"/>
        <v>0</v>
      </c>
      <c r="E19" s="119">
        <f t="shared" si="2"/>
        <v>0</v>
      </c>
      <c r="F19" s="119">
        <f t="shared" si="3"/>
        <v>0</v>
      </c>
    </row>
    <row r="20" spans="1:6" s="10" customFormat="1" ht="24.75" customHeight="1">
      <c r="A20" s="24"/>
      <c r="B20" s="114"/>
      <c r="C20" s="24" t="s">
        <v>24</v>
      </c>
      <c r="D20" s="119">
        <f t="shared" si="1"/>
        <v>0</v>
      </c>
      <c r="E20" s="119">
        <f t="shared" si="2"/>
        <v>0</v>
      </c>
      <c r="F20" s="119">
        <f t="shared" si="3"/>
        <v>0</v>
      </c>
    </row>
    <row r="21" spans="1:6" s="10" customFormat="1" ht="24.75" customHeight="1">
      <c r="A21" s="24"/>
      <c r="B21" s="114"/>
      <c r="C21" s="24" t="s">
        <v>25</v>
      </c>
      <c r="D21" s="119">
        <f t="shared" si="1"/>
        <v>0</v>
      </c>
      <c r="E21" s="119">
        <f t="shared" si="2"/>
        <v>0</v>
      </c>
      <c r="F21" s="119">
        <f t="shared" si="3"/>
        <v>0</v>
      </c>
    </row>
    <row r="22" spans="1:6" s="10" customFormat="1" ht="24.75" customHeight="1">
      <c r="A22" s="24"/>
      <c r="B22" s="114"/>
      <c r="C22" s="24" t="s">
        <v>26</v>
      </c>
      <c r="D22" s="119">
        <f t="shared" si="1"/>
        <v>0</v>
      </c>
      <c r="E22" s="119">
        <f t="shared" si="2"/>
        <v>0</v>
      </c>
      <c r="F22" s="119">
        <f t="shared" si="3"/>
        <v>0</v>
      </c>
    </row>
    <row r="23" spans="1:6" s="10" customFormat="1" ht="24.75" customHeight="1">
      <c r="A23" s="24"/>
      <c r="B23" s="114"/>
      <c r="C23" s="24" t="s">
        <v>27</v>
      </c>
      <c r="D23" s="119">
        <f t="shared" si="1"/>
        <v>0</v>
      </c>
      <c r="E23" s="119">
        <f t="shared" si="2"/>
        <v>0</v>
      </c>
      <c r="F23" s="119">
        <f t="shared" si="3"/>
        <v>0</v>
      </c>
    </row>
    <row r="24" spans="1:6" s="10" customFormat="1" ht="24.75" customHeight="1">
      <c r="A24" s="24"/>
      <c r="B24" s="114"/>
      <c r="C24" s="24" t="s">
        <v>135</v>
      </c>
      <c r="D24" s="119">
        <f t="shared" si="1"/>
        <v>0</v>
      </c>
      <c r="E24" s="119">
        <f t="shared" si="2"/>
        <v>0</v>
      </c>
      <c r="F24" s="119">
        <f t="shared" si="3"/>
        <v>0</v>
      </c>
    </row>
    <row r="25" spans="1:6" s="10" customFormat="1" ht="24.75" customHeight="1">
      <c r="A25" s="24"/>
      <c r="B25" s="114"/>
      <c r="C25" s="24" t="s">
        <v>28</v>
      </c>
      <c r="D25" s="119">
        <f t="shared" si="1"/>
        <v>438.7</v>
      </c>
      <c r="E25" s="119">
        <v>438.7</v>
      </c>
      <c r="F25" s="119">
        <f t="shared" si="3"/>
        <v>0</v>
      </c>
    </row>
    <row r="26" spans="1:6" s="10" customFormat="1" ht="24.75" customHeight="1">
      <c r="A26" s="24"/>
      <c r="B26" s="114"/>
      <c r="C26" s="24" t="s">
        <v>136</v>
      </c>
      <c r="D26" s="119">
        <f t="shared" si="1"/>
        <v>0</v>
      </c>
      <c r="E26" s="119">
        <f aca="true" t="shared" si="4" ref="E26:F28">F26+G26</f>
        <v>0</v>
      </c>
      <c r="F26" s="119">
        <f t="shared" si="4"/>
        <v>0</v>
      </c>
    </row>
    <row r="27" spans="1:6" s="10" customFormat="1" ht="24.75" customHeight="1">
      <c r="A27" s="24"/>
      <c r="B27" s="114"/>
      <c r="C27" s="25" t="s">
        <v>137</v>
      </c>
      <c r="D27" s="119">
        <f t="shared" si="1"/>
        <v>0</v>
      </c>
      <c r="E27" s="119">
        <f t="shared" si="4"/>
        <v>0</v>
      </c>
      <c r="F27" s="119">
        <f t="shared" si="4"/>
        <v>0</v>
      </c>
    </row>
    <row r="28" spans="1:6" s="10" customFormat="1" ht="24.75" customHeight="1">
      <c r="A28" s="24"/>
      <c r="B28" s="114"/>
      <c r="C28" s="24" t="s">
        <v>138</v>
      </c>
      <c r="D28" s="119">
        <f t="shared" si="1"/>
        <v>0</v>
      </c>
      <c r="E28" s="119">
        <f t="shared" si="4"/>
        <v>0</v>
      </c>
      <c r="F28" s="119">
        <f t="shared" si="4"/>
        <v>0</v>
      </c>
    </row>
    <row r="29" spans="1:6" s="10" customFormat="1" ht="24.75" customHeight="1">
      <c r="A29" s="24"/>
      <c r="B29" s="114"/>
      <c r="C29" s="24"/>
      <c r="D29" s="119"/>
      <c r="E29" s="119"/>
      <c r="F29" s="117"/>
    </row>
    <row r="30" spans="1:6" s="10" customFormat="1" ht="24.75" customHeight="1">
      <c r="A30" s="24"/>
      <c r="B30" s="114"/>
      <c r="C30" s="24"/>
      <c r="D30" s="119"/>
      <c r="E30" s="119"/>
      <c r="F30" s="117"/>
    </row>
    <row r="31" spans="1:6" s="10" customFormat="1" ht="24.75" customHeight="1">
      <c r="A31" s="26" t="s">
        <v>29</v>
      </c>
      <c r="B31" s="114">
        <f>B32+B33</f>
        <v>0</v>
      </c>
      <c r="C31" s="26" t="s">
        <v>30</v>
      </c>
      <c r="D31" s="119">
        <f>SUM(D32:D33)</f>
        <v>0</v>
      </c>
      <c r="E31" s="119">
        <f>SUM(E32:E33)</f>
        <v>0</v>
      </c>
      <c r="F31" s="119">
        <f aca="true" t="shared" si="5" ref="E31:F34">G31+H31</f>
        <v>0</v>
      </c>
    </row>
    <row r="32" spans="1:6" s="10" customFormat="1" ht="24.75" customHeight="1">
      <c r="A32" s="24" t="s">
        <v>13</v>
      </c>
      <c r="B32" s="114">
        <v>0</v>
      </c>
      <c r="C32" s="24" t="s">
        <v>13</v>
      </c>
      <c r="D32" s="119">
        <f>E32+F32</f>
        <v>0</v>
      </c>
      <c r="E32" s="119">
        <f t="shared" si="5"/>
        <v>0</v>
      </c>
      <c r="F32" s="119">
        <f t="shared" si="5"/>
        <v>0</v>
      </c>
    </row>
    <row r="33" spans="1:6" s="10" customFormat="1" ht="24.75" customHeight="1">
      <c r="A33" s="24" t="s">
        <v>15</v>
      </c>
      <c r="B33" s="114">
        <v>0</v>
      </c>
      <c r="C33" s="27" t="s">
        <v>15</v>
      </c>
      <c r="D33" s="120">
        <f>E33+F33</f>
        <v>0</v>
      </c>
      <c r="E33" s="120">
        <f>F33+G33</f>
        <v>0</v>
      </c>
      <c r="F33" s="119">
        <f t="shared" si="5"/>
        <v>0</v>
      </c>
    </row>
    <row r="34" spans="1:6" s="10" customFormat="1" ht="24.75" customHeight="1">
      <c r="A34" s="28" t="s">
        <v>31</v>
      </c>
      <c r="B34" s="115">
        <f>B7+B31</f>
        <v>4432.7</v>
      </c>
      <c r="C34" s="56" t="s">
        <v>32</v>
      </c>
      <c r="D34" s="121">
        <f>D7+D31</f>
        <v>4432.7</v>
      </c>
      <c r="E34" s="121">
        <f>E7+E31</f>
        <v>4432.7</v>
      </c>
      <c r="F34" s="119">
        <f t="shared" si="5"/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1" max="1" width="6.50390625" style="32" customWidth="1"/>
    <col min="2" max="2" width="12.375" style="32" customWidth="1"/>
    <col min="3" max="3" width="8.875" style="29" customWidth="1"/>
    <col min="4" max="5" width="9.00390625" style="29" customWidth="1"/>
    <col min="6" max="6" width="15.50390625" style="29" customWidth="1"/>
    <col min="7" max="7" width="9.25390625" style="29" customWidth="1"/>
    <col min="8" max="8" width="10.50390625" style="29" customWidth="1"/>
    <col min="9" max="9" width="8.75390625" style="29" customWidth="1"/>
    <col min="10" max="10" width="8.125" style="29" customWidth="1"/>
    <col min="11" max="11" width="14.125" style="29" customWidth="1"/>
    <col min="12" max="12" width="10.00390625" style="29" customWidth="1"/>
    <col min="13" max="13" width="11.00390625" style="29" customWidth="1"/>
    <col min="14" max="14" width="12.25390625" style="29" customWidth="1"/>
    <col min="15" max="16384" width="9.00390625" style="7" customWidth="1"/>
  </cols>
  <sheetData>
    <row r="1" ht="29.25" customHeight="1">
      <c r="A1" s="32" t="s">
        <v>39</v>
      </c>
    </row>
    <row r="2" spans="1:14" s="8" customFormat="1" ht="31.5" customHeight="1">
      <c r="A2" s="75" t="s">
        <v>121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9" customFormat="1" ht="31.5" customHeight="1">
      <c r="A3" s="33"/>
      <c r="B3" s="33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  <c r="N3" s="30" t="s">
        <v>120</v>
      </c>
    </row>
    <row r="4" spans="1:14" s="10" customFormat="1" ht="30" customHeight="1">
      <c r="A4" s="80" t="s">
        <v>36</v>
      </c>
      <c r="B4" s="80"/>
      <c r="C4" s="80" t="s">
        <v>139</v>
      </c>
      <c r="D4" s="81" t="s">
        <v>126</v>
      </c>
      <c r="E4" s="82"/>
      <c r="F4" s="82"/>
      <c r="G4" s="82"/>
      <c r="H4" s="82"/>
      <c r="I4" s="81" t="s">
        <v>127</v>
      </c>
      <c r="J4" s="82"/>
      <c r="K4" s="82"/>
      <c r="L4" s="82"/>
      <c r="M4" s="82"/>
      <c r="N4" s="83" t="s">
        <v>128</v>
      </c>
    </row>
    <row r="5" spans="1:14" s="10" customFormat="1" ht="45">
      <c r="A5" s="19" t="s">
        <v>37</v>
      </c>
      <c r="B5" s="19" t="s">
        <v>38</v>
      </c>
      <c r="C5" s="80"/>
      <c r="D5" s="11" t="s">
        <v>8</v>
      </c>
      <c r="E5" s="11" t="s">
        <v>129</v>
      </c>
      <c r="F5" s="11" t="s">
        <v>130</v>
      </c>
      <c r="G5" s="12" t="s">
        <v>131</v>
      </c>
      <c r="H5" s="11" t="s">
        <v>132</v>
      </c>
      <c r="I5" s="11" t="s">
        <v>8</v>
      </c>
      <c r="J5" s="11" t="s">
        <v>129</v>
      </c>
      <c r="K5" s="11" t="s">
        <v>130</v>
      </c>
      <c r="L5" s="11" t="s">
        <v>133</v>
      </c>
      <c r="M5" s="11" t="s">
        <v>132</v>
      </c>
      <c r="N5" s="84"/>
    </row>
    <row r="6" spans="1:14" s="10" customFormat="1" ht="24.75" customHeight="1">
      <c r="A6" s="58" t="s">
        <v>233</v>
      </c>
      <c r="B6" s="59" t="s">
        <v>241</v>
      </c>
      <c r="C6" s="64">
        <f aca="true" t="shared" si="0" ref="C6:C13">D6+I6+N6</f>
        <v>3126.5</v>
      </c>
      <c r="D6" s="64">
        <f aca="true" t="shared" si="1" ref="D6:D13">SUM(E6:H6)</f>
        <v>3126.5</v>
      </c>
      <c r="E6" s="64">
        <v>3126.5</v>
      </c>
      <c r="F6" s="64">
        <f>SUM(G6:J6)</f>
        <v>0</v>
      </c>
      <c r="G6" s="64">
        <f>SUM(H6:K6)</f>
        <v>0</v>
      </c>
      <c r="H6" s="64">
        <f>SUM(I6:L6)</f>
        <v>0</v>
      </c>
      <c r="I6" s="64">
        <f>SUM(J6:M6)</f>
        <v>0</v>
      </c>
      <c r="J6" s="64">
        <f aca="true" t="shared" si="2" ref="J6:N13">SUM(K6:N6)</f>
        <v>0</v>
      </c>
      <c r="K6" s="64">
        <f t="shared" si="2"/>
        <v>0</v>
      </c>
      <c r="L6" s="64">
        <f t="shared" si="2"/>
        <v>0</v>
      </c>
      <c r="M6" s="64">
        <f t="shared" si="2"/>
        <v>0</v>
      </c>
      <c r="N6" s="64">
        <f t="shared" si="2"/>
        <v>0</v>
      </c>
    </row>
    <row r="7" spans="1:14" s="10" customFormat="1" ht="42.75" customHeight="1">
      <c r="A7" s="58" t="s">
        <v>234</v>
      </c>
      <c r="B7" s="59" t="s">
        <v>242</v>
      </c>
      <c r="C7" s="64">
        <f t="shared" si="0"/>
        <v>369.2</v>
      </c>
      <c r="D7" s="64">
        <f t="shared" si="1"/>
        <v>369.2</v>
      </c>
      <c r="E7" s="64">
        <v>369.2</v>
      </c>
      <c r="F7" s="64">
        <f aca="true" t="shared" si="3" ref="F7:F13">SUM(G7:J7)</f>
        <v>0</v>
      </c>
      <c r="G7" s="64">
        <f aca="true" t="shared" si="4" ref="G7:G13">SUM(H7:K7)</f>
        <v>0</v>
      </c>
      <c r="H7" s="64">
        <f aca="true" t="shared" si="5" ref="H7:H13">SUM(I7:L7)</f>
        <v>0</v>
      </c>
      <c r="I7" s="64">
        <f aca="true" t="shared" si="6" ref="I7:I13">SUM(J7:M7)</f>
        <v>0</v>
      </c>
      <c r="J7" s="64">
        <f t="shared" si="2"/>
        <v>0</v>
      </c>
      <c r="K7" s="64">
        <f t="shared" si="2"/>
        <v>0</v>
      </c>
      <c r="L7" s="64">
        <f t="shared" si="2"/>
        <v>0</v>
      </c>
      <c r="M7" s="64">
        <f t="shared" si="2"/>
        <v>0</v>
      </c>
      <c r="N7" s="64">
        <f t="shared" si="2"/>
        <v>0</v>
      </c>
    </row>
    <row r="8" spans="1:14" s="10" customFormat="1" ht="39" customHeight="1">
      <c r="A8" s="58" t="s">
        <v>235</v>
      </c>
      <c r="B8" s="59" t="s">
        <v>243</v>
      </c>
      <c r="C8" s="64">
        <f t="shared" si="0"/>
        <v>147.6</v>
      </c>
      <c r="D8" s="64">
        <f t="shared" si="1"/>
        <v>147.6</v>
      </c>
      <c r="E8" s="64">
        <v>147.6</v>
      </c>
      <c r="F8" s="64">
        <f t="shared" si="3"/>
        <v>0</v>
      </c>
      <c r="G8" s="64">
        <f t="shared" si="4"/>
        <v>0</v>
      </c>
      <c r="H8" s="64">
        <f t="shared" si="5"/>
        <v>0</v>
      </c>
      <c r="I8" s="64">
        <f t="shared" si="6"/>
        <v>0</v>
      </c>
      <c r="J8" s="64">
        <f t="shared" si="2"/>
        <v>0</v>
      </c>
      <c r="K8" s="64">
        <f t="shared" si="2"/>
        <v>0</v>
      </c>
      <c r="L8" s="64">
        <f t="shared" si="2"/>
        <v>0</v>
      </c>
      <c r="M8" s="64">
        <f t="shared" si="2"/>
        <v>0</v>
      </c>
      <c r="N8" s="64">
        <f t="shared" si="2"/>
        <v>0</v>
      </c>
    </row>
    <row r="9" spans="1:14" s="10" customFormat="1" ht="27.75" customHeight="1">
      <c r="A9" s="58" t="s">
        <v>236</v>
      </c>
      <c r="B9" s="59" t="s">
        <v>244</v>
      </c>
      <c r="C9" s="64">
        <f t="shared" si="0"/>
        <v>78.2</v>
      </c>
      <c r="D9" s="64">
        <f t="shared" si="1"/>
        <v>78.2</v>
      </c>
      <c r="E9" s="64">
        <v>78.2</v>
      </c>
      <c r="F9" s="64">
        <f t="shared" si="3"/>
        <v>0</v>
      </c>
      <c r="G9" s="64">
        <f t="shared" si="4"/>
        <v>0</v>
      </c>
      <c r="H9" s="64">
        <f t="shared" si="5"/>
        <v>0</v>
      </c>
      <c r="I9" s="64">
        <f t="shared" si="6"/>
        <v>0</v>
      </c>
      <c r="J9" s="64">
        <f t="shared" si="2"/>
        <v>0</v>
      </c>
      <c r="K9" s="64">
        <f t="shared" si="2"/>
        <v>0</v>
      </c>
      <c r="L9" s="64">
        <f t="shared" si="2"/>
        <v>0</v>
      </c>
      <c r="M9" s="64">
        <f t="shared" si="2"/>
        <v>0</v>
      </c>
      <c r="N9" s="64">
        <f t="shared" si="2"/>
        <v>0</v>
      </c>
    </row>
    <row r="10" spans="1:14" s="10" customFormat="1" ht="24.75" customHeight="1">
      <c r="A10" s="58" t="s">
        <v>237</v>
      </c>
      <c r="B10" s="59" t="s">
        <v>245</v>
      </c>
      <c r="C10" s="64">
        <f t="shared" si="0"/>
        <v>147.7</v>
      </c>
      <c r="D10" s="64">
        <f t="shared" si="1"/>
        <v>147.7</v>
      </c>
      <c r="E10" s="64">
        <v>147.7</v>
      </c>
      <c r="F10" s="64">
        <f t="shared" si="3"/>
        <v>0</v>
      </c>
      <c r="G10" s="64">
        <f t="shared" si="4"/>
        <v>0</v>
      </c>
      <c r="H10" s="64">
        <f t="shared" si="5"/>
        <v>0</v>
      </c>
      <c r="I10" s="64">
        <f t="shared" si="6"/>
        <v>0</v>
      </c>
      <c r="J10" s="64">
        <f t="shared" si="2"/>
        <v>0</v>
      </c>
      <c r="K10" s="64">
        <f t="shared" si="2"/>
        <v>0</v>
      </c>
      <c r="L10" s="64">
        <f t="shared" si="2"/>
        <v>0</v>
      </c>
      <c r="M10" s="64">
        <f t="shared" si="2"/>
        <v>0</v>
      </c>
      <c r="N10" s="64">
        <f t="shared" si="2"/>
        <v>0</v>
      </c>
    </row>
    <row r="11" spans="1:14" s="10" customFormat="1" ht="24.75" customHeight="1">
      <c r="A11" s="58" t="s">
        <v>238</v>
      </c>
      <c r="B11" s="59" t="s">
        <v>246</v>
      </c>
      <c r="C11" s="64">
        <f t="shared" si="0"/>
        <v>124.8</v>
      </c>
      <c r="D11" s="64">
        <f t="shared" si="1"/>
        <v>124.8</v>
      </c>
      <c r="E11" s="64">
        <v>124.8</v>
      </c>
      <c r="F11" s="64">
        <f t="shared" si="3"/>
        <v>0</v>
      </c>
      <c r="G11" s="64">
        <f t="shared" si="4"/>
        <v>0</v>
      </c>
      <c r="H11" s="64">
        <f t="shared" si="5"/>
        <v>0</v>
      </c>
      <c r="I11" s="64">
        <f t="shared" si="6"/>
        <v>0</v>
      </c>
      <c r="J11" s="64">
        <f t="shared" si="2"/>
        <v>0</v>
      </c>
      <c r="K11" s="64">
        <f t="shared" si="2"/>
        <v>0</v>
      </c>
      <c r="L11" s="64">
        <f t="shared" si="2"/>
        <v>0</v>
      </c>
      <c r="M11" s="64">
        <f t="shared" si="2"/>
        <v>0</v>
      </c>
      <c r="N11" s="64">
        <f t="shared" si="2"/>
        <v>0</v>
      </c>
    </row>
    <row r="12" spans="1:14" s="10" customFormat="1" ht="31.5" customHeight="1">
      <c r="A12" s="58" t="s">
        <v>239</v>
      </c>
      <c r="B12" s="59" t="s">
        <v>247</v>
      </c>
      <c r="C12" s="64">
        <f t="shared" si="0"/>
        <v>255.5</v>
      </c>
      <c r="D12" s="64">
        <f t="shared" si="1"/>
        <v>255.5</v>
      </c>
      <c r="E12" s="64">
        <v>255.5</v>
      </c>
      <c r="F12" s="64">
        <f t="shared" si="3"/>
        <v>0</v>
      </c>
      <c r="G12" s="64">
        <f t="shared" si="4"/>
        <v>0</v>
      </c>
      <c r="H12" s="64">
        <f t="shared" si="5"/>
        <v>0</v>
      </c>
      <c r="I12" s="64">
        <f t="shared" si="6"/>
        <v>0</v>
      </c>
      <c r="J12" s="64">
        <f t="shared" si="2"/>
        <v>0</v>
      </c>
      <c r="K12" s="64">
        <f t="shared" si="2"/>
        <v>0</v>
      </c>
      <c r="L12" s="64">
        <f t="shared" si="2"/>
        <v>0</v>
      </c>
      <c r="M12" s="64">
        <f t="shared" si="2"/>
        <v>0</v>
      </c>
      <c r="N12" s="64">
        <f t="shared" si="2"/>
        <v>0</v>
      </c>
    </row>
    <row r="13" spans="1:14" s="10" customFormat="1" ht="24.75" customHeight="1">
      <c r="A13" s="58" t="s">
        <v>240</v>
      </c>
      <c r="B13" s="59" t="s">
        <v>248</v>
      </c>
      <c r="C13" s="64">
        <f t="shared" si="0"/>
        <v>183.2</v>
      </c>
      <c r="D13" s="64">
        <f t="shared" si="1"/>
        <v>183.2</v>
      </c>
      <c r="E13" s="64">
        <v>183.2</v>
      </c>
      <c r="F13" s="64">
        <f t="shared" si="3"/>
        <v>0</v>
      </c>
      <c r="G13" s="64">
        <f t="shared" si="4"/>
        <v>0</v>
      </c>
      <c r="H13" s="64">
        <f t="shared" si="5"/>
        <v>0</v>
      </c>
      <c r="I13" s="64">
        <f t="shared" si="6"/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</row>
  </sheetData>
  <sheetProtection/>
  <mergeCells count="6">
    <mergeCell ref="A2:N2"/>
    <mergeCell ref="A4:B4"/>
    <mergeCell ref="C4:C5"/>
    <mergeCell ref="D4:H4"/>
    <mergeCell ref="N4:N5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1" max="1" width="10.625" style="37" customWidth="1"/>
    <col min="2" max="2" width="11.50390625" style="37" customWidth="1"/>
    <col min="3" max="3" width="14.125" style="38" customWidth="1"/>
    <col min="4" max="4" width="9.00390625" style="38" customWidth="1"/>
    <col min="5" max="5" width="11.125" style="38" customWidth="1"/>
    <col min="6" max="6" width="11.75390625" style="38" customWidth="1"/>
    <col min="7" max="7" width="11.625" style="38" customWidth="1"/>
    <col min="8" max="8" width="22.00390625" style="38" customWidth="1"/>
    <col min="9" max="16384" width="9.00390625" style="13" customWidth="1"/>
  </cols>
  <sheetData>
    <row r="1" ht="24.75" customHeight="1">
      <c r="A1" s="37" t="s">
        <v>45</v>
      </c>
    </row>
    <row r="2" spans="1:8" s="14" customFormat="1" ht="22.5" customHeight="1">
      <c r="A2" s="85" t="s">
        <v>143</v>
      </c>
      <c r="B2" s="85"/>
      <c r="C2" s="85"/>
      <c r="D2" s="85"/>
      <c r="E2" s="85"/>
      <c r="F2" s="85"/>
      <c r="G2" s="85"/>
      <c r="H2" s="85"/>
    </row>
    <row r="3" ht="24" customHeight="1">
      <c r="H3" s="38" t="s">
        <v>34</v>
      </c>
    </row>
    <row r="4" spans="1:8" s="15" customFormat="1" ht="24.75" customHeight="1">
      <c r="A4" s="86" t="s">
        <v>36</v>
      </c>
      <c r="B4" s="86"/>
      <c r="C4" s="87" t="s">
        <v>140</v>
      </c>
      <c r="D4" s="87" t="s">
        <v>141</v>
      </c>
      <c r="E4" s="86"/>
      <c r="F4" s="86"/>
      <c r="G4" s="87" t="s">
        <v>142</v>
      </c>
      <c r="H4" s="86"/>
    </row>
    <row r="5" spans="1:8" s="15" customFormat="1" ht="31.5" customHeight="1">
      <c r="A5" s="1" t="s">
        <v>37</v>
      </c>
      <c r="B5" s="1" t="s">
        <v>38</v>
      </c>
      <c r="C5" s="86"/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</row>
    <row r="6" spans="1:8" s="36" customFormat="1" ht="24.75" customHeight="1">
      <c r="A6" s="58" t="s">
        <v>233</v>
      </c>
      <c r="B6" s="59" t="s">
        <v>241</v>
      </c>
      <c r="C6" s="65">
        <v>3587.3</v>
      </c>
      <c r="D6" s="65">
        <f>E6+F6</f>
        <v>3126.5</v>
      </c>
      <c r="E6" s="65">
        <v>2687.5</v>
      </c>
      <c r="F6" s="65">
        <v>439</v>
      </c>
      <c r="G6" s="66">
        <f>D6-C6</f>
        <v>-460.8000000000002</v>
      </c>
      <c r="H6" s="63">
        <f>G6/C6</f>
        <v>-0.12845315418281164</v>
      </c>
    </row>
    <row r="7" spans="1:8" s="36" customFormat="1" ht="31.5" customHeight="1">
      <c r="A7" s="58" t="s">
        <v>234</v>
      </c>
      <c r="B7" s="59" t="s">
        <v>242</v>
      </c>
      <c r="C7" s="65">
        <v>365.7</v>
      </c>
      <c r="D7" s="65">
        <f aca="true" t="shared" si="0" ref="D7:D13">E7+F7</f>
        <v>369.2</v>
      </c>
      <c r="E7" s="67">
        <v>369.2</v>
      </c>
      <c r="F7" s="65">
        <v>0</v>
      </c>
      <c r="G7" s="66">
        <f aca="true" t="shared" si="1" ref="G7:G13">D7-C7</f>
        <v>3.5</v>
      </c>
      <c r="H7" s="63">
        <f aca="true" t="shared" si="2" ref="H7:H13">G7/C7</f>
        <v>0.00957068635493574</v>
      </c>
    </row>
    <row r="8" spans="1:8" s="36" customFormat="1" ht="30.75" customHeight="1">
      <c r="A8" s="58" t="s">
        <v>235</v>
      </c>
      <c r="B8" s="59" t="s">
        <v>243</v>
      </c>
      <c r="C8" s="65">
        <v>0</v>
      </c>
      <c r="D8" s="65">
        <f t="shared" si="0"/>
        <v>147.6</v>
      </c>
      <c r="E8" s="67">
        <v>147.6</v>
      </c>
      <c r="F8" s="65">
        <v>0</v>
      </c>
      <c r="G8" s="66">
        <f t="shared" si="1"/>
        <v>147.6</v>
      </c>
      <c r="H8" s="63"/>
    </row>
    <row r="9" spans="1:8" s="36" customFormat="1" ht="24.75" customHeight="1">
      <c r="A9" s="58" t="s">
        <v>236</v>
      </c>
      <c r="B9" s="59" t="s">
        <v>244</v>
      </c>
      <c r="C9" s="65">
        <v>95.5</v>
      </c>
      <c r="D9" s="65">
        <f t="shared" si="0"/>
        <v>78.2</v>
      </c>
      <c r="E9" s="67">
        <v>78.2</v>
      </c>
      <c r="F9" s="65">
        <v>0</v>
      </c>
      <c r="G9" s="66">
        <f t="shared" si="1"/>
        <v>-17.299999999999997</v>
      </c>
      <c r="H9" s="63">
        <f t="shared" si="2"/>
        <v>-0.18115183246073296</v>
      </c>
    </row>
    <row r="10" spans="1:8" s="36" customFormat="1" ht="24.75" customHeight="1">
      <c r="A10" s="58" t="s">
        <v>237</v>
      </c>
      <c r="B10" s="59" t="s">
        <v>245</v>
      </c>
      <c r="C10" s="65">
        <v>146.3</v>
      </c>
      <c r="D10" s="65">
        <f t="shared" si="0"/>
        <v>147.7</v>
      </c>
      <c r="E10" s="67">
        <v>147.7</v>
      </c>
      <c r="F10" s="65">
        <v>0</v>
      </c>
      <c r="G10" s="66">
        <f t="shared" si="1"/>
        <v>1.3999999999999773</v>
      </c>
      <c r="H10" s="63">
        <f t="shared" si="2"/>
        <v>0.009569377990430466</v>
      </c>
    </row>
    <row r="11" spans="1:8" s="36" customFormat="1" ht="24.75" customHeight="1">
      <c r="A11" s="58" t="s">
        <v>238</v>
      </c>
      <c r="B11" s="59" t="s">
        <v>246</v>
      </c>
      <c r="C11" s="65">
        <v>122.9</v>
      </c>
      <c r="D11" s="65">
        <f t="shared" si="0"/>
        <v>124.8</v>
      </c>
      <c r="E11" s="67">
        <v>124.8</v>
      </c>
      <c r="F11" s="65">
        <v>0</v>
      </c>
      <c r="G11" s="66">
        <f t="shared" si="1"/>
        <v>1.8999999999999915</v>
      </c>
      <c r="H11" s="63">
        <f t="shared" si="2"/>
        <v>0.01545972335231889</v>
      </c>
    </row>
    <row r="12" spans="1:8" s="36" customFormat="1" ht="24.75" customHeight="1">
      <c r="A12" s="58" t="s">
        <v>239</v>
      </c>
      <c r="B12" s="59" t="s">
        <v>247</v>
      </c>
      <c r="C12" s="65">
        <v>253.7</v>
      </c>
      <c r="D12" s="65">
        <f t="shared" si="0"/>
        <v>255.5</v>
      </c>
      <c r="E12" s="67">
        <v>255.5</v>
      </c>
      <c r="F12" s="65">
        <v>0</v>
      </c>
      <c r="G12" s="66">
        <f t="shared" si="1"/>
        <v>1.8000000000000114</v>
      </c>
      <c r="H12" s="63">
        <f t="shared" si="2"/>
        <v>0.007094994087504972</v>
      </c>
    </row>
    <row r="13" spans="1:8" s="36" customFormat="1" ht="24.75" customHeight="1">
      <c r="A13" s="58" t="s">
        <v>240</v>
      </c>
      <c r="B13" s="59" t="s">
        <v>248</v>
      </c>
      <c r="C13" s="65">
        <v>179.2</v>
      </c>
      <c r="D13" s="65">
        <f t="shared" si="0"/>
        <v>183.2</v>
      </c>
      <c r="E13" s="67">
        <v>183.2</v>
      </c>
      <c r="F13" s="65">
        <v>0</v>
      </c>
      <c r="G13" s="66">
        <f t="shared" si="1"/>
        <v>4</v>
      </c>
      <c r="H13" s="63">
        <f t="shared" si="2"/>
        <v>0.022321428571428572</v>
      </c>
    </row>
  </sheetData>
  <sheetProtection/>
  <mergeCells count="5">
    <mergeCell ref="A2:H2"/>
    <mergeCell ref="A4:B4"/>
    <mergeCell ref="C4:C5"/>
    <mergeCell ref="D4:F4"/>
    <mergeCell ref="G4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7" customWidth="1"/>
    <col min="2" max="2" width="31.00390625" style="7" customWidth="1"/>
    <col min="3" max="3" width="11.625" style="7" customWidth="1"/>
    <col min="4" max="5" width="22.75390625" style="7" customWidth="1"/>
    <col min="6" max="16384" width="9.00390625" style="7" customWidth="1"/>
  </cols>
  <sheetData>
    <row r="1" ht="14.25">
      <c r="A1" s="7" t="s">
        <v>100</v>
      </c>
    </row>
    <row r="2" spans="1:5" s="8" customFormat="1" ht="34.5" customHeight="1">
      <c r="A2" s="75" t="s">
        <v>144</v>
      </c>
      <c r="B2" s="75"/>
      <c r="C2" s="75"/>
      <c r="D2" s="75"/>
      <c r="E2" s="75"/>
    </row>
    <row r="3" ht="19.5" customHeight="1">
      <c r="E3" s="7" t="s">
        <v>34</v>
      </c>
    </row>
    <row r="4" spans="1:5" ht="14.25">
      <c r="A4" s="88" t="s">
        <v>1</v>
      </c>
      <c r="B4" s="88"/>
      <c r="C4" s="88" t="s">
        <v>46</v>
      </c>
      <c r="D4" s="88"/>
      <c r="E4" s="88"/>
    </row>
    <row r="5" spans="1:5" ht="19.5" customHeight="1">
      <c r="A5" s="39" t="s">
        <v>37</v>
      </c>
      <c r="B5" s="39" t="s">
        <v>38</v>
      </c>
      <c r="C5" s="39" t="s">
        <v>40</v>
      </c>
      <c r="D5" s="39" t="s">
        <v>47</v>
      </c>
      <c r="E5" s="39" t="s">
        <v>48</v>
      </c>
    </row>
    <row r="6" spans="1:5" ht="14.25">
      <c r="A6" s="88" t="s">
        <v>2</v>
      </c>
      <c r="B6" s="88"/>
      <c r="C6" s="122">
        <f>C7+C21+C49+C61</f>
        <v>3993.7</v>
      </c>
      <c r="D6" s="122">
        <f>D7+D21+D49+D61</f>
        <v>3667.7</v>
      </c>
      <c r="E6" s="122">
        <f>E7+E21+E49+E61</f>
        <v>326</v>
      </c>
    </row>
    <row r="7" spans="1:5" ht="14.25">
      <c r="A7" s="40">
        <v>301</v>
      </c>
      <c r="B7" s="41" t="s">
        <v>49</v>
      </c>
      <c r="C7" s="122">
        <f>SUM(C8:C20)</f>
        <v>3587.7999999999997</v>
      </c>
      <c r="D7" s="122">
        <f>SUM(D8:D20)</f>
        <v>3587.7999999999997</v>
      </c>
      <c r="E7" s="122">
        <f>SUM(E8:E20)</f>
        <v>0</v>
      </c>
    </row>
    <row r="8" spans="1:5" ht="14.25">
      <c r="A8" s="40">
        <v>30101</v>
      </c>
      <c r="B8" s="42" t="s">
        <v>50</v>
      </c>
      <c r="C8" s="68">
        <f>D8+E8</f>
        <v>1073.4</v>
      </c>
      <c r="D8" s="68">
        <v>1073.4</v>
      </c>
      <c r="E8" s="68">
        <f>F8+G8</f>
        <v>0</v>
      </c>
    </row>
    <row r="9" spans="1:5" ht="14.25">
      <c r="A9" s="40">
        <v>30102</v>
      </c>
      <c r="B9" s="42" t="s">
        <v>51</v>
      </c>
      <c r="C9" s="68">
        <f aca="true" t="shared" si="0" ref="C9:C20">D9+E9</f>
        <v>505.8</v>
      </c>
      <c r="D9" s="68">
        <v>505.8</v>
      </c>
      <c r="E9" s="68">
        <f>F9+G9</f>
        <v>0</v>
      </c>
    </row>
    <row r="10" spans="1:5" ht="14.25">
      <c r="A10" s="40">
        <v>30103</v>
      </c>
      <c r="B10" s="42" t="s">
        <v>52</v>
      </c>
      <c r="C10" s="68">
        <f t="shared" si="0"/>
        <v>319.2</v>
      </c>
      <c r="D10" s="68">
        <v>319.2</v>
      </c>
      <c r="E10" s="68">
        <f>F10+G10</f>
        <v>0</v>
      </c>
    </row>
    <row r="11" spans="1:5" ht="14.25">
      <c r="A11" s="40">
        <v>30106</v>
      </c>
      <c r="B11" s="42" t="s">
        <v>53</v>
      </c>
      <c r="C11" s="68">
        <f t="shared" si="0"/>
        <v>0</v>
      </c>
      <c r="D11" s="68">
        <f>E11+F11</f>
        <v>0</v>
      </c>
      <c r="E11" s="68">
        <f aca="true" t="shared" si="1" ref="E11:E20">F11+G11</f>
        <v>0</v>
      </c>
    </row>
    <row r="12" spans="1:5" ht="14.25">
      <c r="A12" s="40">
        <v>30107</v>
      </c>
      <c r="B12" s="42" t="s">
        <v>54</v>
      </c>
      <c r="C12" s="68">
        <f t="shared" si="0"/>
        <v>596.1</v>
      </c>
      <c r="D12" s="68">
        <v>596.1</v>
      </c>
      <c r="E12" s="68">
        <f t="shared" si="1"/>
        <v>0</v>
      </c>
    </row>
    <row r="13" spans="1:5" ht="14.25">
      <c r="A13" s="40">
        <v>30108</v>
      </c>
      <c r="B13" s="42" t="s">
        <v>225</v>
      </c>
      <c r="C13" s="68">
        <f t="shared" si="0"/>
        <v>369.2</v>
      </c>
      <c r="D13" s="68">
        <v>369.2</v>
      </c>
      <c r="E13" s="68">
        <f t="shared" si="1"/>
        <v>0</v>
      </c>
    </row>
    <row r="14" spans="1:5" ht="14.25">
      <c r="A14" s="40">
        <v>30109</v>
      </c>
      <c r="B14" s="42" t="s">
        <v>226</v>
      </c>
      <c r="C14" s="68">
        <f t="shared" si="0"/>
        <v>147.6</v>
      </c>
      <c r="D14" s="68">
        <v>147.6</v>
      </c>
      <c r="E14" s="68">
        <f t="shared" si="1"/>
        <v>0</v>
      </c>
    </row>
    <row r="15" spans="1:5" ht="14.25">
      <c r="A15" s="40">
        <v>30110</v>
      </c>
      <c r="B15" s="42" t="s">
        <v>227</v>
      </c>
      <c r="C15" s="68">
        <f t="shared" si="0"/>
        <v>147.7</v>
      </c>
      <c r="D15" s="68">
        <v>147.7</v>
      </c>
      <c r="E15" s="68">
        <f t="shared" si="1"/>
        <v>0</v>
      </c>
    </row>
    <row r="16" spans="1:5" ht="14.25">
      <c r="A16" s="40">
        <v>30111</v>
      </c>
      <c r="B16" s="42" t="s">
        <v>228</v>
      </c>
      <c r="C16" s="68">
        <f t="shared" si="0"/>
        <v>124.8</v>
      </c>
      <c r="D16" s="68">
        <v>124.8</v>
      </c>
      <c r="E16" s="68">
        <f t="shared" si="1"/>
        <v>0</v>
      </c>
    </row>
    <row r="17" spans="1:5" ht="14.25">
      <c r="A17" s="40">
        <v>30112</v>
      </c>
      <c r="B17" s="42" t="s">
        <v>229</v>
      </c>
      <c r="C17" s="68">
        <f t="shared" si="0"/>
        <v>29.5</v>
      </c>
      <c r="D17" s="68">
        <v>29.5</v>
      </c>
      <c r="E17" s="68">
        <f t="shared" si="1"/>
        <v>0</v>
      </c>
    </row>
    <row r="18" spans="1:5" ht="14.25">
      <c r="A18" s="40">
        <v>30113</v>
      </c>
      <c r="B18" s="42" t="s">
        <v>94</v>
      </c>
      <c r="C18" s="68">
        <f t="shared" si="0"/>
        <v>255.5</v>
      </c>
      <c r="D18" s="68">
        <v>255.5</v>
      </c>
      <c r="E18" s="68">
        <f t="shared" si="1"/>
        <v>0</v>
      </c>
    </row>
    <row r="19" spans="1:5" ht="14.25">
      <c r="A19" s="40">
        <v>30114</v>
      </c>
      <c r="B19" s="42" t="s">
        <v>91</v>
      </c>
      <c r="C19" s="68">
        <f t="shared" si="0"/>
        <v>0</v>
      </c>
      <c r="D19" s="68">
        <f>E19+F19</f>
        <v>0</v>
      </c>
      <c r="E19" s="68">
        <f t="shared" si="1"/>
        <v>0</v>
      </c>
    </row>
    <row r="20" spans="1:5" ht="14.25">
      <c r="A20" s="40">
        <v>30199</v>
      </c>
      <c r="B20" s="42" t="s">
        <v>55</v>
      </c>
      <c r="C20" s="68">
        <f t="shared" si="0"/>
        <v>19</v>
      </c>
      <c r="D20" s="68">
        <v>19</v>
      </c>
      <c r="E20" s="68">
        <f t="shared" si="1"/>
        <v>0</v>
      </c>
    </row>
    <row r="21" spans="1:5" ht="14.25">
      <c r="A21" s="40">
        <v>302</v>
      </c>
      <c r="B21" s="41" t="s">
        <v>56</v>
      </c>
      <c r="C21" s="122">
        <f>SUM(C22:C48)</f>
        <v>326</v>
      </c>
      <c r="D21" s="122">
        <f>SUM(D22:D48)</f>
        <v>0</v>
      </c>
      <c r="E21" s="122">
        <f>SUM(E22:E48)</f>
        <v>326</v>
      </c>
    </row>
    <row r="22" spans="1:5" ht="14.25">
      <c r="A22" s="40">
        <v>30201</v>
      </c>
      <c r="B22" s="42" t="s">
        <v>57</v>
      </c>
      <c r="C22" s="68">
        <f>D22+E22</f>
        <v>20</v>
      </c>
      <c r="D22" s="68">
        <v>0</v>
      </c>
      <c r="E22" s="68">
        <v>20</v>
      </c>
    </row>
    <row r="23" spans="1:5" ht="14.25">
      <c r="A23" s="40">
        <v>30202</v>
      </c>
      <c r="B23" s="42" t="s">
        <v>58</v>
      </c>
      <c r="C23" s="68">
        <f aca="true" t="shared" si="2" ref="C23:C48">D23+E23</f>
        <v>10</v>
      </c>
      <c r="D23" s="68">
        <v>0</v>
      </c>
      <c r="E23" s="68">
        <v>10</v>
      </c>
    </row>
    <row r="24" spans="1:5" ht="14.25">
      <c r="A24" s="40">
        <v>30203</v>
      </c>
      <c r="B24" s="42" t="s">
        <v>59</v>
      </c>
      <c r="C24" s="68">
        <f t="shared" si="2"/>
        <v>0</v>
      </c>
      <c r="D24" s="68">
        <v>0</v>
      </c>
      <c r="E24" s="68">
        <v>0</v>
      </c>
    </row>
    <row r="25" spans="1:5" ht="14.25">
      <c r="A25" s="40">
        <v>30204</v>
      </c>
      <c r="B25" s="42" t="s">
        <v>60</v>
      </c>
      <c r="C25" s="68">
        <f t="shared" si="2"/>
        <v>0</v>
      </c>
      <c r="D25" s="68">
        <v>0</v>
      </c>
      <c r="E25" s="68">
        <v>0</v>
      </c>
    </row>
    <row r="26" spans="1:5" ht="14.25">
      <c r="A26" s="40">
        <v>30205</v>
      </c>
      <c r="B26" s="42" t="s">
        <v>61</v>
      </c>
      <c r="C26" s="68">
        <f t="shared" si="2"/>
        <v>40</v>
      </c>
      <c r="D26" s="68">
        <v>0</v>
      </c>
      <c r="E26" s="68">
        <v>40</v>
      </c>
    </row>
    <row r="27" spans="1:5" ht="14.25">
      <c r="A27" s="40">
        <v>30206</v>
      </c>
      <c r="B27" s="42" t="s">
        <v>62</v>
      </c>
      <c r="C27" s="68">
        <f t="shared" si="2"/>
        <v>25</v>
      </c>
      <c r="D27" s="68">
        <v>0</v>
      </c>
      <c r="E27" s="68">
        <v>25</v>
      </c>
    </row>
    <row r="28" spans="1:5" ht="14.25">
      <c r="A28" s="40">
        <v>30207</v>
      </c>
      <c r="B28" s="42" t="s">
        <v>63</v>
      </c>
      <c r="C28" s="68">
        <f t="shared" si="2"/>
        <v>10</v>
      </c>
      <c r="D28" s="68">
        <v>0</v>
      </c>
      <c r="E28" s="68">
        <v>10</v>
      </c>
    </row>
    <row r="29" spans="1:5" ht="14.25">
      <c r="A29" s="40">
        <v>30208</v>
      </c>
      <c r="B29" s="42" t="s">
        <v>64</v>
      </c>
      <c r="C29" s="68">
        <f t="shared" si="2"/>
        <v>133.1</v>
      </c>
      <c r="D29" s="68">
        <v>0</v>
      </c>
      <c r="E29" s="68">
        <v>133.1</v>
      </c>
    </row>
    <row r="30" spans="1:5" ht="14.25">
      <c r="A30" s="40">
        <v>30209</v>
      </c>
      <c r="B30" s="42" t="s">
        <v>65</v>
      </c>
      <c r="C30" s="68">
        <f t="shared" si="2"/>
        <v>0</v>
      </c>
      <c r="D30" s="68">
        <v>0</v>
      </c>
      <c r="E30" s="68">
        <v>0</v>
      </c>
    </row>
    <row r="31" spans="1:5" ht="14.25">
      <c r="A31" s="40">
        <v>30211</v>
      </c>
      <c r="B31" s="42" t="s">
        <v>66</v>
      </c>
      <c r="C31" s="68">
        <f t="shared" si="2"/>
        <v>4</v>
      </c>
      <c r="D31" s="68">
        <v>0</v>
      </c>
      <c r="E31" s="68">
        <v>4</v>
      </c>
    </row>
    <row r="32" spans="1:5" ht="14.25">
      <c r="A32" s="40">
        <v>30212</v>
      </c>
      <c r="B32" s="42" t="s">
        <v>67</v>
      </c>
      <c r="C32" s="68">
        <f t="shared" si="2"/>
        <v>0</v>
      </c>
      <c r="D32" s="68">
        <v>0</v>
      </c>
      <c r="E32" s="68">
        <v>0</v>
      </c>
    </row>
    <row r="33" spans="1:5" ht="14.25">
      <c r="A33" s="40">
        <v>30213</v>
      </c>
      <c r="B33" s="42" t="s">
        <v>68</v>
      </c>
      <c r="C33" s="68">
        <f t="shared" si="2"/>
        <v>0</v>
      </c>
      <c r="D33" s="68">
        <v>0</v>
      </c>
      <c r="E33" s="68">
        <v>0</v>
      </c>
    </row>
    <row r="34" spans="1:5" ht="14.25">
      <c r="A34" s="40">
        <v>30214</v>
      </c>
      <c r="B34" s="42" t="s">
        <v>69</v>
      </c>
      <c r="C34" s="68">
        <f t="shared" si="2"/>
        <v>0</v>
      </c>
      <c r="D34" s="68">
        <v>0</v>
      </c>
      <c r="E34" s="68">
        <v>0</v>
      </c>
    </row>
    <row r="35" spans="1:5" ht="14.25">
      <c r="A35" s="40">
        <v>30215</v>
      </c>
      <c r="B35" s="42" t="s">
        <v>70</v>
      </c>
      <c r="C35" s="68">
        <f t="shared" si="2"/>
        <v>0</v>
      </c>
      <c r="D35" s="68">
        <v>0</v>
      </c>
      <c r="E35" s="68">
        <v>0</v>
      </c>
    </row>
    <row r="36" spans="1:5" ht="14.25">
      <c r="A36" s="40">
        <v>30216</v>
      </c>
      <c r="B36" s="42" t="s">
        <v>71</v>
      </c>
      <c r="C36" s="68">
        <f t="shared" si="2"/>
        <v>58</v>
      </c>
      <c r="D36" s="68">
        <v>0</v>
      </c>
      <c r="E36" s="68">
        <v>58</v>
      </c>
    </row>
    <row r="37" spans="1:5" ht="14.25">
      <c r="A37" s="40">
        <v>30217</v>
      </c>
      <c r="B37" s="42" t="s">
        <v>72</v>
      </c>
      <c r="C37" s="68">
        <f t="shared" si="2"/>
        <v>0</v>
      </c>
      <c r="D37" s="68">
        <v>0</v>
      </c>
      <c r="E37" s="68">
        <v>0</v>
      </c>
    </row>
    <row r="38" spans="1:5" ht="14.25">
      <c r="A38" s="40">
        <v>30218</v>
      </c>
      <c r="B38" s="42" t="s">
        <v>73</v>
      </c>
      <c r="C38" s="68">
        <f t="shared" si="2"/>
        <v>0</v>
      </c>
      <c r="D38" s="68">
        <v>0</v>
      </c>
      <c r="E38" s="68">
        <v>0</v>
      </c>
    </row>
    <row r="39" spans="1:5" ht="14.25">
      <c r="A39" s="40">
        <v>30224</v>
      </c>
      <c r="B39" s="42" t="s">
        <v>74</v>
      </c>
      <c r="C39" s="68">
        <f t="shared" si="2"/>
        <v>0</v>
      </c>
      <c r="D39" s="68">
        <v>0</v>
      </c>
      <c r="E39" s="68">
        <v>0</v>
      </c>
    </row>
    <row r="40" spans="1:5" ht="14.25">
      <c r="A40" s="40">
        <v>30225</v>
      </c>
      <c r="B40" s="42" t="s">
        <v>75</v>
      </c>
      <c r="C40" s="68">
        <f t="shared" si="2"/>
        <v>0</v>
      </c>
      <c r="D40" s="68">
        <v>0</v>
      </c>
      <c r="E40" s="68">
        <v>0</v>
      </c>
    </row>
    <row r="41" spans="1:5" ht="14.25">
      <c r="A41" s="40">
        <v>30226</v>
      </c>
      <c r="B41" s="42" t="s">
        <v>76</v>
      </c>
      <c r="C41" s="68">
        <f t="shared" si="2"/>
        <v>0</v>
      </c>
      <c r="D41" s="68">
        <v>0</v>
      </c>
      <c r="E41" s="68">
        <v>0</v>
      </c>
    </row>
    <row r="42" spans="1:5" ht="14.25">
      <c r="A42" s="40">
        <v>30227</v>
      </c>
      <c r="B42" s="42" t="s">
        <v>77</v>
      </c>
      <c r="C42" s="68">
        <f t="shared" si="2"/>
        <v>0</v>
      </c>
      <c r="D42" s="68">
        <v>0</v>
      </c>
      <c r="E42" s="68">
        <v>0</v>
      </c>
    </row>
    <row r="43" spans="1:5" ht="14.25">
      <c r="A43" s="40">
        <v>30228</v>
      </c>
      <c r="B43" s="42" t="s">
        <v>78</v>
      </c>
      <c r="C43" s="68">
        <f t="shared" si="2"/>
        <v>0</v>
      </c>
      <c r="D43" s="68">
        <v>0</v>
      </c>
      <c r="E43" s="68">
        <v>0</v>
      </c>
    </row>
    <row r="44" spans="1:5" ht="14.25">
      <c r="A44" s="40">
        <v>30229</v>
      </c>
      <c r="B44" s="42" t="s">
        <v>79</v>
      </c>
      <c r="C44" s="68">
        <f t="shared" si="2"/>
        <v>0</v>
      </c>
      <c r="D44" s="68">
        <v>0</v>
      </c>
      <c r="E44" s="68">
        <v>0</v>
      </c>
    </row>
    <row r="45" spans="1:5" ht="14.25">
      <c r="A45" s="40">
        <v>30231</v>
      </c>
      <c r="B45" s="42" t="s">
        <v>80</v>
      </c>
      <c r="C45" s="68">
        <f t="shared" si="2"/>
        <v>3</v>
      </c>
      <c r="D45" s="68">
        <v>0</v>
      </c>
      <c r="E45" s="68">
        <v>3</v>
      </c>
    </row>
    <row r="46" spans="1:5" ht="14.25">
      <c r="A46" s="40">
        <v>30239</v>
      </c>
      <c r="B46" s="42" t="s">
        <v>81</v>
      </c>
      <c r="C46" s="68">
        <f t="shared" si="2"/>
        <v>0</v>
      </c>
      <c r="D46" s="68">
        <v>0</v>
      </c>
      <c r="E46" s="68">
        <v>0</v>
      </c>
    </row>
    <row r="47" spans="1:5" ht="14.25">
      <c r="A47" s="40">
        <v>30240</v>
      </c>
      <c r="B47" s="42" t="s">
        <v>82</v>
      </c>
      <c r="C47" s="68">
        <f t="shared" si="2"/>
        <v>0</v>
      </c>
      <c r="D47" s="68">
        <v>0</v>
      </c>
      <c r="E47" s="68">
        <v>0</v>
      </c>
    </row>
    <row r="48" spans="1:5" ht="14.25">
      <c r="A48" s="40">
        <v>30299</v>
      </c>
      <c r="B48" s="42" t="s">
        <v>83</v>
      </c>
      <c r="C48" s="68">
        <f t="shared" si="2"/>
        <v>22.9</v>
      </c>
      <c r="D48" s="68">
        <v>0</v>
      </c>
      <c r="E48" s="68">
        <v>22.9</v>
      </c>
    </row>
    <row r="49" spans="1:5" ht="14.25">
      <c r="A49" s="40">
        <v>303</v>
      </c>
      <c r="B49" s="41" t="s">
        <v>84</v>
      </c>
      <c r="C49" s="122">
        <f>SUM(C50:C60)</f>
        <v>79.9</v>
      </c>
      <c r="D49" s="122">
        <f>SUM(D50:D60)</f>
        <v>79.9</v>
      </c>
      <c r="E49" s="122">
        <f>SUM(E50:E60)</f>
        <v>0</v>
      </c>
    </row>
    <row r="50" spans="1:5" ht="14.25">
      <c r="A50" s="40">
        <v>30301</v>
      </c>
      <c r="B50" s="42" t="s">
        <v>85</v>
      </c>
      <c r="C50" s="68">
        <f>D50+E50</f>
        <v>12</v>
      </c>
      <c r="D50" s="68">
        <v>12</v>
      </c>
      <c r="E50" s="68">
        <v>0</v>
      </c>
    </row>
    <row r="51" spans="1:5" ht="14.25">
      <c r="A51" s="40">
        <v>30302</v>
      </c>
      <c r="B51" s="42" t="s">
        <v>86</v>
      </c>
      <c r="C51" s="68">
        <f aca="true" t="shared" si="3" ref="C51:C60">D51+E51</f>
        <v>63</v>
      </c>
      <c r="D51" s="68">
        <v>63</v>
      </c>
      <c r="E51" s="68">
        <v>0</v>
      </c>
    </row>
    <row r="52" spans="1:5" ht="14.25">
      <c r="A52" s="40">
        <v>30303</v>
      </c>
      <c r="B52" s="42" t="s">
        <v>87</v>
      </c>
      <c r="C52" s="68">
        <f t="shared" si="3"/>
        <v>0</v>
      </c>
      <c r="D52" s="68">
        <v>0</v>
      </c>
      <c r="E52" s="68">
        <v>0</v>
      </c>
    </row>
    <row r="53" spans="1:5" ht="14.25">
      <c r="A53" s="40">
        <v>30304</v>
      </c>
      <c r="B53" s="42" t="s">
        <v>88</v>
      </c>
      <c r="C53" s="68">
        <f t="shared" si="3"/>
        <v>0</v>
      </c>
      <c r="D53" s="68">
        <v>0</v>
      </c>
      <c r="E53" s="68">
        <v>0</v>
      </c>
    </row>
    <row r="54" spans="1:5" ht="14.25">
      <c r="A54" s="40">
        <v>30305</v>
      </c>
      <c r="B54" s="42" t="s">
        <v>89</v>
      </c>
      <c r="C54" s="68">
        <f t="shared" si="3"/>
        <v>4.9</v>
      </c>
      <c r="D54" s="68">
        <v>4.9</v>
      </c>
      <c r="E54" s="68">
        <v>0</v>
      </c>
    </row>
    <row r="55" spans="1:5" ht="14.25">
      <c r="A55" s="40">
        <v>30306</v>
      </c>
      <c r="B55" s="42" t="s">
        <v>90</v>
      </c>
      <c r="C55" s="68">
        <f t="shared" si="3"/>
        <v>0</v>
      </c>
      <c r="D55" s="68">
        <v>0</v>
      </c>
      <c r="E55" s="68">
        <v>0</v>
      </c>
    </row>
    <row r="56" spans="1:5" ht="14.25">
      <c r="A56" s="40">
        <v>30307</v>
      </c>
      <c r="B56" s="42" t="s">
        <v>230</v>
      </c>
      <c r="C56" s="68">
        <f t="shared" si="3"/>
        <v>0</v>
      </c>
      <c r="D56" s="68">
        <v>0</v>
      </c>
      <c r="E56" s="68">
        <v>0</v>
      </c>
    </row>
    <row r="57" spans="1:5" ht="14.25">
      <c r="A57" s="40">
        <v>30308</v>
      </c>
      <c r="B57" s="42" t="s">
        <v>92</v>
      </c>
      <c r="C57" s="68">
        <f t="shared" si="3"/>
        <v>0</v>
      </c>
      <c r="D57" s="68">
        <v>0</v>
      </c>
      <c r="E57" s="68">
        <v>0</v>
      </c>
    </row>
    <row r="58" spans="1:5" ht="14.25">
      <c r="A58" s="40">
        <v>30309</v>
      </c>
      <c r="B58" s="42" t="s">
        <v>93</v>
      </c>
      <c r="C58" s="68">
        <f t="shared" si="3"/>
        <v>0</v>
      </c>
      <c r="D58" s="68">
        <v>0</v>
      </c>
      <c r="E58" s="68">
        <v>0</v>
      </c>
    </row>
    <row r="59" spans="1:5" ht="14.25">
      <c r="A59" s="40">
        <v>30310</v>
      </c>
      <c r="B59" s="42" t="s">
        <v>231</v>
      </c>
      <c r="C59" s="68">
        <f t="shared" si="3"/>
        <v>0</v>
      </c>
      <c r="D59" s="68">
        <v>0</v>
      </c>
      <c r="E59" s="68">
        <v>0</v>
      </c>
    </row>
    <row r="60" spans="1:5" ht="14.25">
      <c r="A60" s="40">
        <v>30399</v>
      </c>
      <c r="B60" s="42" t="s">
        <v>95</v>
      </c>
      <c r="C60" s="68">
        <f t="shared" si="3"/>
        <v>0</v>
      </c>
      <c r="D60" s="68">
        <v>0</v>
      </c>
      <c r="E60" s="68">
        <v>0</v>
      </c>
    </row>
    <row r="61" spans="1:5" ht="14.25">
      <c r="A61" s="40">
        <v>310</v>
      </c>
      <c r="B61" s="41" t="s">
        <v>232</v>
      </c>
      <c r="C61" s="122">
        <f>SUM(C62:C65)</f>
        <v>0</v>
      </c>
      <c r="D61" s="122">
        <f>SUM(D62:D65)</f>
        <v>0</v>
      </c>
      <c r="E61" s="122">
        <f>SUM(E62:E65)</f>
        <v>0</v>
      </c>
    </row>
    <row r="62" spans="1:5" ht="14.25">
      <c r="A62" s="40">
        <v>31002</v>
      </c>
      <c r="B62" s="42" t="s">
        <v>96</v>
      </c>
      <c r="C62" s="68">
        <f aca="true" t="shared" si="4" ref="C62:E65">D62+E62</f>
        <v>0</v>
      </c>
      <c r="D62" s="68">
        <f t="shared" si="4"/>
        <v>0</v>
      </c>
      <c r="E62" s="68">
        <f t="shared" si="4"/>
        <v>0</v>
      </c>
    </row>
    <row r="63" spans="1:5" ht="14.25">
      <c r="A63" s="40">
        <v>31003</v>
      </c>
      <c r="B63" s="42" t="s">
        <v>97</v>
      </c>
      <c r="C63" s="68">
        <f t="shared" si="4"/>
        <v>0</v>
      </c>
      <c r="D63" s="68">
        <f t="shared" si="4"/>
        <v>0</v>
      </c>
      <c r="E63" s="68">
        <f t="shared" si="4"/>
        <v>0</v>
      </c>
    </row>
    <row r="64" spans="1:5" ht="14.25">
      <c r="A64" s="40">
        <v>31007</v>
      </c>
      <c r="B64" s="42" t="s">
        <v>98</v>
      </c>
      <c r="C64" s="68">
        <f t="shared" si="4"/>
        <v>0</v>
      </c>
      <c r="D64" s="68">
        <f t="shared" si="4"/>
        <v>0</v>
      </c>
      <c r="E64" s="68">
        <f t="shared" si="4"/>
        <v>0</v>
      </c>
    </row>
    <row r="65" spans="1:5" ht="14.25">
      <c r="A65" s="40">
        <v>31099</v>
      </c>
      <c r="B65" s="42" t="s">
        <v>99</v>
      </c>
      <c r="C65" s="68">
        <f t="shared" si="4"/>
        <v>0</v>
      </c>
      <c r="D65" s="68">
        <f t="shared" si="4"/>
        <v>0</v>
      </c>
      <c r="E65" s="68">
        <f t="shared" si="4"/>
        <v>0</v>
      </c>
    </row>
  </sheetData>
  <sheetProtection/>
  <mergeCells count="4">
    <mergeCell ref="A6:B6"/>
    <mergeCell ref="A2:E2"/>
    <mergeCell ref="A4:B4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J1">
      <selection activeCell="C15" sqref="C15"/>
    </sheetView>
  </sheetViews>
  <sheetFormatPr defaultColWidth="9.00390625" defaultRowHeight="14.25"/>
  <sheetData>
    <row r="1" ht="23.25" customHeight="1">
      <c r="A1" t="s">
        <v>105</v>
      </c>
    </row>
    <row r="2" spans="1:24" s="6" customFormat="1" ht="30.75" customHeight="1">
      <c r="A2" s="89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ht="20.25" customHeight="1">
      <c r="W3" t="s">
        <v>0</v>
      </c>
    </row>
    <row r="4" spans="1:24" s="4" customFormat="1" ht="24.75" customHeight="1">
      <c r="A4" s="90" t="s">
        <v>145</v>
      </c>
      <c r="B4" s="90"/>
      <c r="C4" s="90"/>
      <c r="D4" s="90"/>
      <c r="E4" s="90"/>
      <c r="F4" s="90"/>
      <c r="G4" s="90"/>
      <c r="H4" s="90"/>
      <c r="I4" s="90" t="s">
        <v>146</v>
      </c>
      <c r="J4" s="90"/>
      <c r="K4" s="90"/>
      <c r="L4" s="90"/>
      <c r="M4" s="90"/>
      <c r="N4" s="90"/>
      <c r="O4" s="90"/>
      <c r="P4" s="90"/>
      <c r="Q4" s="90" t="s">
        <v>147</v>
      </c>
      <c r="R4" s="90"/>
      <c r="S4" s="90"/>
      <c r="T4" s="90"/>
      <c r="U4" s="90"/>
      <c r="V4" s="90"/>
      <c r="W4" s="90"/>
      <c r="X4" s="90"/>
    </row>
    <row r="5" spans="1:24" s="4" customFormat="1" ht="24.75" customHeight="1">
      <c r="A5" s="90" t="s">
        <v>40</v>
      </c>
      <c r="B5" s="90" t="s">
        <v>101</v>
      </c>
      <c r="C5" s="90" t="s">
        <v>102</v>
      </c>
      <c r="D5" s="90"/>
      <c r="E5" s="90"/>
      <c r="F5" s="91" t="s">
        <v>122</v>
      </c>
      <c r="G5" s="91" t="s">
        <v>123</v>
      </c>
      <c r="H5" s="90" t="s">
        <v>124</v>
      </c>
      <c r="I5" s="90" t="s">
        <v>40</v>
      </c>
      <c r="J5" s="90" t="s">
        <v>101</v>
      </c>
      <c r="K5" s="90" t="s">
        <v>102</v>
      </c>
      <c r="L5" s="90"/>
      <c r="M5" s="90"/>
      <c r="N5" s="91" t="s">
        <v>122</v>
      </c>
      <c r="O5" s="91" t="s">
        <v>123</v>
      </c>
      <c r="P5" s="90" t="s">
        <v>124</v>
      </c>
      <c r="Q5" s="90" t="s">
        <v>40</v>
      </c>
      <c r="R5" s="90" t="s">
        <v>101</v>
      </c>
      <c r="S5" s="90" t="s">
        <v>102</v>
      </c>
      <c r="T5" s="90"/>
      <c r="U5" s="90"/>
      <c r="V5" s="90" t="s">
        <v>72</v>
      </c>
      <c r="W5" s="91" t="s">
        <v>123</v>
      </c>
      <c r="X5" s="90" t="s">
        <v>124</v>
      </c>
    </row>
    <row r="6" spans="1:24" s="4" customFormat="1" ht="51.75" customHeight="1">
      <c r="A6" s="90"/>
      <c r="B6" s="90"/>
      <c r="C6" s="5" t="s">
        <v>8</v>
      </c>
      <c r="D6" s="5" t="s">
        <v>103</v>
      </c>
      <c r="E6" s="5" t="s">
        <v>104</v>
      </c>
      <c r="F6" s="92"/>
      <c r="G6" s="92"/>
      <c r="H6" s="90"/>
      <c r="I6" s="90"/>
      <c r="J6" s="90"/>
      <c r="K6" s="5" t="s">
        <v>8</v>
      </c>
      <c r="L6" s="5" t="s">
        <v>103</v>
      </c>
      <c r="M6" s="5" t="s">
        <v>104</v>
      </c>
      <c r="N6" s="92"/>
      <c r="O6" s="92"/>
      <c r="P6" s="90"/>
      <c r="Q6" s="90"/>
      <c r="R6" s="90"/>
      <c r="S6" s="5" t="s">
        <v>8</v>
      </c>
      <c r="T6" s="5" t="s">
        <v>103</v>
      </c>
      <c r="U6" s="5" t="s">
        <v>104</v>
      </c>
      <c r="V6" s="90"/>
      <c r="W6" s="92"/>
      <c r="X6" s="90"/>
    </row>
    <row r="7" spans="1:24" s="112" customFormat="1" ht="24.75" customHeight="1">
      <c r="A7" s="123">
        <f>B7+C7+F7+G7+H7</f>
        <v>38</v>
      </c>
      <c r="B7" s="123">
        <v>0</v>
      </c>
      <c r="C7" s="123">
        <f>D7+E7</f>
        <v>3</v>
      </c>
      <c r="D7" s="123">
        <v>0</v>
      </c>
      <c r="E7" s="123">
        <v>3</v>
      </c>
      <c r="F7" s="123">
        <v>5</v>
      </c>
      <c r="G7" s="123">
        <v>0</v>
      </c>
      <c r="H7" s="123">
        <v>30</v>
      </c>
      <c r="I7" s="123">
        <f>J7+K7+N7+O7+P7</f>
        <v>35.2</v>
      </c>
      <c r="J7" s="123">
        <v>0</v>
      </c>
      <c r="K7" s="123">
        <f>L7+M7</f>
        <v>0</v>
      </c>
      <c r="L7" s="123">
        <v>0</v>
      </c>
      <c r="M7" s="123">
        <v>0</v>
      </c>
      <c r="N7" s="123">
        <v>0</v>
      </c>
      <c r="O7" s="123">
        <v>0</v>
      </c>
      <c r="P7" s="123">
        <v>35.2</v>
      </c>
      <c r="Q7" s="123">
        <f>R7+S7+V7+W7+X7</f>
        <v>61</v>
      </c>
      <c r="R7" s="123">
        <v>0</v>
      </c>
      <c r="S7" s="123">
        <f>T7+U7</f>
        <v>3</v>
      </c>
      <c r="T7" s="123">
        <v>0</v>
      </c>
      <c r="U7" s="123">
        <v>3</v>
      </c>
      <c r="V7" s="123">
        <v>0</v>
      </c>
      <c r="W7" s="123">
        <v>0</v>
      </c>
      <c r="X7" s="123">
        <v>58</v>
      </c>
    </row>
  </sheetData>
  <sheetProtection/>
  <mergeCells count="22">
    <mergeCell ref="Q4:X4"/>
    <mergeCell ref="P5:P6"/>
    <mergeCell ref="B5:B6"/>
    <mergeCell ref="V5:V6"/>
    <mergeCell ref="Q5:Q6"/>
    <mergeCell ref="W5:W6"/>
    <mergeCell ref="J5:J6"/>
    <mergeCell ref="N5:N6"/>
    <mergeCell ref="O5:O6"/>
    <mergeCell ref="A5:A6"/>
    <mergeCell ref="F5:F6"/>
    <mergeCell ref="G5:G6"/>
    <mergeCell ref="A2:X2"/>
    <mergeCell ref="R5:R6"/>
    <mergeCell ref="S5:U5"/>
    <mergeCell ref="A4:H4"/>
    <mergeCell ref="I4:P4"/>
    <mergeCell ref="C5:E5"/>
    <mergeCell ref="H5:H6"/>
    <mergeCell ref="X5:X6"/>
    <mergeCell ref="K5:M5"/>
    <mergeCell ref="I5:I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9.00390625" style="53" customWidth="1"/>
    <col min="2" max="2" width="14.25390625" style="53" customWidth="1"/>
    <col min="3" max="3" width="10.25390625" style="53" customWidth="1"/>
    <col min="4" max="4" width="9.00390625" style="53" customWidth="1"/>
    <col min="5" max="5" width="10.125" style="53" customWidth="1"/>
    <col min="6" max="6" width="11.75390625" style="53" customWidth="1"/>
    <col min="7" max="7" width="16.50390625" style="53" customWidth="1"/>
    <col min="8" max="8" width="14.75390625" style="53" customWidth="1"/>
    <col min="9" max="9" width="13.25390625" style="53" customWidth="1"/>
    <col min="10" max="10" width="21.25390625" style="53" customWidth="1"/>
    <col min="11" max="11" width="16.00390625" style="53" customWidth="1"/>
    <col min="12" max="12" width="9.00390625" style="53" customWidth="1"/>
    <col min="13" max="13" width="19.75390625" style="53" customWidth="1"/>
    <col min="14" max="14" width="15.50390625" style="53" customWidth="1"/>
    <col min="15" max="16384" width="9.00390625" style="53" customWidth="1"/>
  </cols>
  <sheetData>
    <row r="1" s="51" customFormat="1" ht="14.25">
      <c r="A1" s="51" t="s">
        <v>108</v>
      </c>
    </row>
    <row r="2" spans="1:14" s="8" customFormat="1" ht="38.25" customHeight="1">
      <c r="A2" s="75" t="s">
        <v>152</v>
      </c>
      <c r="B2" s="75"/>
      <c r="C2" s="75"/>
      <c r="D2" s="75"/>
      <c r="E2" s="75"/>
      <c r="F2" s="75"/>
      <c r="G2" s="75"/>
      <c r="H2" s="75"/>
      <c r="I2" s="75"/>
      <c r="J2" s="75"/>
      <c r="K2" s="43"/>
      <c r="L2" s="43"/>
      <c r="M2" s="43"/>
      <c r="N2" s="43"/>
    </row>
    <row r="3" s="51" customFormat="1" ht="14.25">
      <c r="J3" s="51" t="s">
        <v>109</v>
      </c>
    </row>
    <row r="4" spans="1:10" ht="19.5" customHeight="1">
      <c r="A4" s="94" t="s">
        <v>36</v>
      </c>
      <c r="B4" s="94"/>
      <c r="C4" s="93" t="s">
        <v>140</v>
      </c>
      <c r="D4" s="93" t="s">
        <v>141</v>
      </c>
      <c r="E4" s="94"/>
      <c r="F4" s="94"/>
      <c r="G4" s="94"/>
      <c r="H4" s="94"/>
      <c r="I4" s="93" t="s">
        <v>142</v>
      </c>
      <c r="J4" s="94"/>
    </row>
    <row r="5" spans="1:10" ht="19.5" customHeight="1">
      <c r="A5" s="95" t="s">
        <v>37</v>
      </c>
      <c r="B5" s="95" t="s">
        <v>38</v>
      </c>
      <c r="C5" s="93"/>
      <c r="D5" s="95" t="s">
        <v>40</v>
      </c>
      <c r="E5" s="97" t="s">
        <v>151</v>
      </c>
      <c r="F5" s="98"/>
      <c r="G5" s="99"/>
      <c r="H5" s="95" t="s">
        <v>42</v>
      </c>
      <c r="I5" s="95" t="s">
        <v>43</v>
      </c>
      <c r="J5" s="95" t="s">
        <v>44</v>
      </c>
    </row>
    <row r="6" spans="1:10" ht="19.5" customHeight="1">
      <c r="A6" s="96"/>
      <c r="B6" s="96"/>
      <c r="C6" s="94"/>
      <c r="D6" s="96"/>
      <c r="E6" s="52" t="s">
        <v>148</v>
      </c>
      <c r="F6" s="52" t="s">
        <v>149</v>
      </c>
      <c r="G6" s="52" t="s">
        <v>150</v>
      </c>
      <c r="H6" s="96"/>
      <c r="I6" s="96"/>
      <c r="J6" s="96"/>
    </row>
    <row r="7" spans="1:10" ht="19.5" customHeight="1">
      <c r="A7" s="34"/>
      <c r="B7" s="34"/>
      <c r="C7" s="35"/>
      <c r="D7" s="35"/>
      <c r="E7" s="35"/>
      <c r="F7" s="35"/>
      <c r="G7" s="35"/>
      <c r="H7" s="35"/>
      <c r="I7" s="54"/>
      <c r="J7" s="55"/>
    </row>
    <row r="8" spans="1:10" ht="19.5" customHeight="1">
      <c r="A8" s="34"/>
      <c r="B8" s="34"/>
      <c r="C8" s="35"/>
      <c r="D8" s="35"/>
      <c r="E8" s="35"/>
      <c r="F8" s="35"/>
      <c r="G8" s="35"/>
      <c r="H8" s="35"/>
      <c r="I8" s="54"/>
      <c r="J8" s="55"/>
    </row>
    <row r="9" spans="1:10" ht="19.5" customHeight="1">
      <c r="A9" s="34"/>
      <c r="B9" s="34"/>
      <c r="C9" s="35"/>
      <c r="D9" s="35"/>
      <c r="E9" s="35"/>
      <c r="F9" s="35"/>
      <c r="G9" s="35"/>
      <c r="H9" s="35"/>
      <c r="I9" s="54"/>
      <c r="J9" s="55"/>
    </row>
    <row r="10" spans="1:10" ht="19.5" customHeight="1">
      <c r="A10" s="34"/>
      <c r="B10" s="34"/>
      <c r="C10" s="35"/>
      <c r="D10" s="35"/>
      <c r="E10" s="35"/>
      <c r="F10" s="35"/>
      <c r="G10" s="35"/>
      <c r="H10" s="35"/>
      <c r="I10" s="54"/>
      <c r="J10" s="55"/>
    </row>
    <row r="11" spans="1:10" ht="19.5" customHeight="1">
      <c r="A11" s="34"/>
      <c r="B11" s="34"/>
      <c r="C11" s="35"/>
      <c r="D11" s="35"/>
      <c r="E11" s="35"/>
      <c r="F11" s="35"/>
      <c r="G11" s="35"/>
      <c r="H11" s="35"/>
      <c r="I11" s="54"/>
      <c r="J11" s="55"/>
    </row>
    <row r="12" spans="1:10" ht="19.5" customHeight="1">
      <c r="A12" s="34"/>
      <c r="B12" s="34"/>
      <c r="C12" s="35"/>
      <c r="D12" s="35"/>
      <c r="E12" s="35"/>
      <c r="F12" s="35"/>
      <c r="G12" s="35"/>
      <c r="H12" s="35"/>
      <c r="I12" s="54"/>
      <c r="J12" s="55"/>
    </row>
    <row r="13" ht="14.25">
      <c r="A13" s="124" t="s">
        <v>254</v>
      </c>
    </row>
  </sheetData>
  <sheetProtection/>
  <mergeCells count="12">
    <mergeCell ref="A2:J2"/>
    <mergeCell ref="I5:I6"/>
    <mergeCell ref="J5:J6"/>
    <mergeCell ref="A4:B4"/>
    <mergeCell ref="C4:C6"/>
    <mergeCell ref="D4:H4"/>
    <mergeCell ref="I4:J4"/>
    <mergeCell ref="D5:D6"/>
    <mergeCell ref="E5:G5"/>
    <mergeCell ref="H5:H6"/>
    <mergeCell ref="A5:A6"/>
    <mergeCell ref="B5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D1" activeCellId="2" sqref="A45 B1:B16384 D1:D16384"/>
    </sheetView>
  </sheetViews>
  <sheetFormatPr defaultColWidth="9.00390625" defaultRowHeight="14.25"/>
  <cols>
    <col min="1" max="1" width="41.625" style="7" customWidth="1"/>
    <col min="2" max="2" width="20.00390625" style="111" customWidth="1"/>
    <col min="3" max="3" width="43.25390625" style="7" customWidth="1"/>
    <col min="4" max="4" width="15.00390625" style="111" customWidth="1"/>
    <col min="5" max="5" width="18.75390625" style="7" customWidth="1"/>
    <col min="6" max="6" width="25.25390625" style="7" customWidth="1"/>
    <col min="7" max="16384" width="9.00390625" style="7" customWidth="1"/>
  </cols>
  <sheetData>
    <row r="1" ht="30.75" customHeight="1">
      <c r="A1" s="7" t="s">
        <v>110</v>
      </c>
    </row>
    <row r="2" spans="1:6" ht="33.75" customHeight="1">
      <c r="A2" s="75" t="s">
        <v>111</v>
      </c>
      <c r="B2" s="75"/>
      <c r="C2" s="75"/>
      <c r="D2" s="75"/>
      <c r="E2" s="43"/>
      <c r="F2" s="43"/>
    </row>
    <row r="3" spans="3:4" ht="24.75" customHeight="1">
      <c r="C3" s="101" t="s">
        <v>197</v>
      </c>
      <c r="D3" s="101"/>
    </row>
    <row r="4" spans="1:4" ht="24.75" customHeight="1">
      <c r="A4" s="100" t="s">
        <v>3</v>
      </c>
      <c r="B4" s="100"/>
      <c r="C4" s="100" t="s">
        <v>4</v>
      </c>
      <c r="D4" s="100"/>
    </row>
    <row r="5" spans="1:4" ht="24.75" customHeight="1">
      <c r="A5" s="44" t="s">
        <v>153</v>
      </c>
      <c r="B5" s="44" t="s">
        <v>6</v>
      </c>
      <c r="C5" s="44" t="s">
        <v>153</v>
      </c>
      <c r="D5" s="44" t="s">
        <v>6</v>
      </c>
    </row>
    <row r="6" spans="1:4" ht="24.75" customHeight="1">
      <c r="A6" s="45" t="s">
        <v>154</v>
      </c>
      <c r="B6" s="70">
        <f>B7+B8</f>
        <v>4432.7</v>
      </c>
      <c r="C6" s="69" t="s">
        <v>155</v>
      </c>
      <c r="D6" s="70">
        <f>D7+D8</f>
        <v>0</v>
      </c>
    </row>
    <row r="7" spans="1:4" ht="24.75" customHeight="1">
      <c r="A7" s="45" t="s">
        <v>156</v>
      </c>
      <c r="B7" s="70">
        <v>4432.7</v>
      </c>
      <c r="C7" s="69" t="s">
        <v>157</v>
      </c>
      <c r="D7" s="70">
        <v>0</v>
      </c>
    </row>
    <row r="8" spans="1:4" ht="24.75" customHeight="1">
      <c r="A8" s="45" t="s">
        <v>158</v>
      </c>
      <c r="B8" s="70">
        <v>0</v>
      </c>
      <c r="C8" s="69" t="s">
        <v>159</v>
      </c>
      <c r="D8" s="70">
        <v>0</v>
      </c>
    </row>
    <row r="9" spans="1:4" ht="24.75" customHeight="1">
      <c r="A9" s="45" t="s">
        <v>160</v>
      </c>
      <c r="B9" s="70">
        <f>B10+B11</f>
        <v>0</v>
      </c>
      <c r="C9" s="69" t="s">
        <v>161</v>
      </c>
      <c r="D9" s="70">
        <f>D10+D11</f>
        <v>4432.7</v>
      </c>
    </row>
    <row r="10" spans="1:4" ht="24.75" customHeight="1">
      <c r="A10" s="45" t="s">
        <v>162</v>
      </c>
      <c r="B10" s="70">
        <v>0</v>
      </c>
      <c r="C10" s="69" t="s">
        <v>157</v>
      </c>
      <c r="D10" s="70">
        <v>4432.7</v>
      </c>
    </row>
    <row r="11" spans="1:4" ht="24.75" customHeight="1">
      <c r="A11" s="45" t="s">
        <v>163</v>
      </c>
      <c r="B11" s="70">
        <v>0</v>
      </c>
      <c r="C11" s="69" t="s">
        <v>159</v>
      </c>
      <c r="D11" s="70">
        <v>0</v>
      </c>
    </row>
    <row r="12" spans="1:4" ht="24.75" customHeight="1">
      <c r="A12" s="45" t="s">
        <v>164</v>
      </c>
      <c r="B12" s="70">
        <v>0</v>
      </c>
      <c r="C12" s="69" t="s">
        <v>165</v>
      </c>
      <c r="D12" s="70">
        <v>0</v>
      </c>
    </row>
    <row r="13" spans="1:4" ht="24.75" customHeight="1">
      <c r="A13" s="45" t="s">
        <v>166</v>
      </c>
      <c r="B13" s="70">
        <v>0</v>
      </c>
      <c r="C13" s="69" t="s">
        <v>167</v>
      </c>
      <c r="D13" s="70">
        <v>0</v>
      </c>
    </row>
    <row r="14" spans="1:4" ht="24.75" customHeight="1">
      <c r="A14" s="45" t="s">
        <v>168</v>
      </c>
      <c r="B14" s="70">
        <v>0</v>
      </c>
      <c r="C14" s="69" t="s">
        <v>169</v>
      </c>
      <c r="D14" s="70">
        <v>0</v>
      </c>
    </row>
    <row r="15" spans="1:4" ht="24.75" customHeight="1">
      <c r="A15" s="45" t="s">
        <v>170</v>
      </c>
      <c r="B15" s="70">
        <v>0</v>
      </c>
      <c r="C15" s="69" t="s">
        <v>171</v>
      </c>
      <c r="D15" s="70">
        <v>0</v>
      </c>
    </row>
    <row r="16" spans="1:4" ht="24.75" customHeight="1">
      <c r="A16" s="45" t="s">
        <v>172</v>
      </c>
      <c r="B16" s="70">
        <v>0</v>
      </c>
      <c r="C16" s="69" t="s">
        <v>173</v>
      </c>
      <c r="D16" s="70">
        <v>0</v>
      </c>
    </row>
    <row r="17" spans="1:4" ht="24.75" customHeight="1">
      <c r="A17" s="45" t="s">
        <v>174</v>
      </c>
      <c r="B17" s="70">
        <v>0</v>
      </c>
      <c r="C17" s="69" t="s">
        <v>175</v>
      </c>
      <c r="D17" s="70">
        <v>0</v>
      </c>
    </row>
    <row r="18" spans="1:4" ht="24.75" customHeight="1">
      <c r="A18" s="45" t="s">
        <v>176</v>
      </c>
      <c r="B18" s="70">
        <v>0</v>
      </c>
      <c r="C18" s="69"/>
      <c r="D18" s="70"/>
    </row>
    <row r="19" spans="1:4" ht="24.75" customHeight="1">
      <c r="A19" s="45"/>
      <c r="B19" s="70">
        <v>0</v>
      </c>
      <c r="C19" s="69"/>
      <c r="D19" s="70"/>
    </row>
    <row r="20" spans="1:4" ht="24.75" customHeight="1">
      <c r="A20" s="46" t="s">
        <v>177</v>
      </c>
      <c r="B20" s="70">
        <f>B6+B9+B12+B13+B14+B15+B16+B17+B18</f>
        <v>4432.7</v>
      </c>
      <c r="C20" s="70" t="s">
        <v>178</v>
      </c>
      <c r="D20" s="70">
        <f>D6+D9+D12+D13+D14+D15+D16+D17</f>
        <v>4432.7</v>
      </c>
    </row>
    <row r="21" spans="1:4" ht="24.75" customHeight="1">
      <c r="A21" s="46"/>
      <c r="B21" s="70"/>
      <c r="C21" s="70"/>
      <c r="D21" s="70"/>
    </row>
    <row r="22" spans="1:4" ht="24.75" customHeight="1">
      <c r="A22" s="45" t="s">
        <v>179</v>
      </c>
      <c r="B22" s="70">
        <f>B23+B26</f>
        <v>0</v>
      </c>
      <c r="C22" s="69" t="s">
        <v>180</v>
      </c>
      <c r="D22" s="70">
        <f>D23+D26+D29+D32+D35+D36</f>
        <v>0</v>
      </c>
    </row>
    <row r="23" spans="1:4" ht="24.75" customHeight="1">
      <c r="A23" s="45" t="s">
        <v>181</v>
      </c>
      <c r="B23" s="70">
        <f>B24+B25</f>
        <v>0</v>
      </c>
      <c r="C23" s="69" t="s">
        <v>181</v>
      </c>
      <c r="D23" s="70">
        <f>D24+D25</f>
        <v>0</v>
      </c>
    </row>
    <row r="24" spans="1:4" ht="24.75" customHeight="1">
      <c r="A24" s="45" t="s">
        <v>182</v>
      </c>
      <c r="B24" s="70">
        <v>0</v>
      </c>
      <c r="C24" s="69" t="s">
        <v>182</v>
      </c>
      <c r="D24" s="70">
        <v>0</v>
      </c>
    </row>
    <row r="25" spans="1:4" ht="24.75" customHeight="1">
      <c r="A25" s="45" t="s">
        <v>183</v>
      </c>
      <c r="B25" s="70">
        <v>0</v>
      </c>
      <c r="C25" s="69" t="s">
        <v>183</v>
      </c>
      <c r="D25" s="70">
        <v>0</v>
      </c>
    </row>
    <row r="26" spans="1:4" ht="24.75" customHeight="1">
      <c r="A26" s="45" t="s">
        <v>184</v>
      </c>
      <c r="B26" s="70">
        <f>B27+B28</f>
        <v>0</v>
      </c>
      <c r="C26" s="69" t="s">
        <v>185</v>
      </c>
      <c r="D26" s="70">
        <f>D27+D28</f>
        <v>0</v>
      </c>
    </row>
    <row r="27" spans="1:4" ht="24.75" customHeight="1">
      <c r="A27" s="45" t="s">
        <v>186</v>
      </c>
      <c r="B27" s="70">
        <f>B28+B29</f>
        <v>0</v>
      </c>
      <c r="C27" s="69" t="s">
        <v>182</v>
      </c>
      <c r="D27" s="70">
        <v>0</v>
      </c>
    </row>
    <row r="28" spans="1:4" ht="24.75" customHeight="1">
      <c r="A28" s="45" t="s">
        <v>187</v>
      </c>
      <c r="B28" s="70">
        <f>B29+B30</f>
        <v>0</v>
      </c>
      <c r="C28" s="69" t="s">
        <v>183</v>
      </c>
      <c r="D28" s="70">
        <v>0</v>
      </c>
    </row>
    <row r="29" spans="1:4" ht="24.75" customHeight="1">
      <c r="A29" s="45" t="s">
        <v>188</v>
      </c>
      <c r="B29" s="70">
        <f>B30+B33+B36+B37</f>
        <v>0</v>
      </c>
      <c r="C29" s="69" t="s">
        <v>189</v>
      </c>
      <c r="D29" s="70">
        <f>D30+D31</f>
        <v>0</v>
      </c>
    </row>
    <row r="30" spans="1:4" ht="24.75" customHeight="1">
      <c r="A30" s="45" t="s">
        <v>190</v>
      </c>
      <c r="B30" s="70">
        <f>B31+B32</f>
        <v>0</v>
      </c>
      <c r="C30" s="69" t="s">
        <v>186</v>
      </c>
      <c r="D30" s="70">
        <v>0</v>
      </c>
    </row>
    <row r="31" spans="1:4" ht="24.75" customHeight="1">
      <c r="A31" s="45" t="s">
        <v>182</v>
      </c>
      <c r="B31" s="70">
        <f>B32+B33</f>
        <v>0</v>
      </c>
      <c r="C31" s="69" t="s">
        <v>187</v>
      </c>
      <c r="D31" s="70">
        <v>0</v>
      </c>
    </row>
    <row r="32" spans="1:4" ht="24.75" customHeight="1">
      <c r="A32" s="45" t="s">
        <v>183</v>
      </c>
      <c r="B32" s="70">
        <f>B33+B34</f>
        <v>0</v>
      </c>
      <c r="C32" s="69" t="s">
        <v>191</v>
      </c>
      <c r="D32" s="70">
        <f>D33+D34</f>
        <v>0</v>
      </c>
    </row>
    <row r="33" spans="1:4" ht="24.75" customHeight="1">
      <c r="A33" s="45" t="s">
        <v>192</v>
      </c>
      <c r="B33" s="70">
        <f>B34+B35</f>
        <v>0</v>
      </c>
      <c r="C33" s="69" t="s">
        <v>186</v>
      </c>
      <c r="D33" s="70">
        <v>0</v>
      </c>
    </row>
    <row r="34" spans="1:4" ht="24.75" customHeight="1">
      <c r="A34" s="45" t="s">
        <v>186</v>
      </c>
      <c r="B34" s="70">
        <v>0</v>
      </c>
      <c r="C34" s="69" t="s">
        <v>187</v>
      </c>
      <c r="D34" s="70">
        <v>0</v>
      </c>
    </row>
    <row r="35" spans="1:4" ht="24.75" customHeight="1">
      <c r="A35" s="45" t="s">
        <v>187</v>
      </c>
      <c r="B35" s="70">
        <v>0</v>
      </c>
      <c r="C35" s="69" t="s">
        <v>193</v>
      </c>
      <c r="D35" s="70">
        <v>0</v>
      </c>
    </row>
    <row r="36" spans="1:4" ht="24.75" customHeight="1">
      <c r="A36" s="45" t="s">
        <v>194</v>
      </c>
      <c r="B36" s="70">
        <v>0</v>
      </c>
      <c r="C36" s="69" t="s">
        <v>195</v>
      </c>
      <c r="D36" s="70">
        <v>0</v>
      </c>
    </row>
    <row r="37" spans="1:4" ht="24.75" customHeight="1">
      <c r="A37" s="45" t="s">
        <v>196</v>
      </c>
      <c r="B37" s="70">
        <v>0</v>
      </c>
      <c r="C37" s="69"/>
      <c r="D37" s="70"/>
    </row>
    <row r="38" spans="1:4" ht="21.75" customHeight="1">
      <c r="A38" s="45"/>
      <c r="B38" s="70"/>
      <c r="C38" s="69"/>
      <c r="D38" s="70"/>
    </row>
    <row r="39" spans="1:4" ht="25.5" customHeight="1">
      <c r="A39" s="46" t="s">
        <v>31</v>
      </c>
      <c r="B39" s="70">
        <f>B20+B22+B29</f>
        <v>4432.7</v>
      </c>
      <c r="C39" s="70" t="s">
        <v>32</v>
      </c>
      <c r="D39" s="70">
        <f>D20+D22</f>
        <v>4432.7</v>
      </c>
    </row>
    <row r="45" ht="14.25">
      <c r="A45" s="111"/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C1">
      <selection activeCell="G22" sqref="G22"/>
    </sheetView>
  </sheetViews>
  <sheetFormatPr defaultColWidth="9.00390625" defaultRowHeight="14.25"/>
  <cols>
    <col min="1" max="1" width="9.50390625" style="7" bestFit="1" customWidth="1"/>
    <col min="2" max="2" width="9.50390625" style="7" customWidth="1"/>
    <col min="3" max="3" width="9.50390625" style="7" bestFit="1" customWidth="1"/>
    <col min="4" max="4" width="9.00390625" style="7" customWidth="1"/>
    <col min="5" max="5" width="6.125" style="7" customWidth="1"/>
    <col min="6" max="6" width="12.00390625" style="7" customWidth="1"/>
    <col min="7" max="7" width="11.75390625" style="7" customWidth="1"/>
    <col min="8" max="8" width="8.25390625" style="7" customWidth="1"/>
    <col min="9" max="9" width="10.25390625" style="7" customWidth="1"/>
    <col min="10" max="10" width="7.125" style="7" customWidth="1"/>
    <col min="11" max="11" width="6.625" style="7" customWidth="1"/>
    <col min="12" max="12" width="5.50390625" style="7" customWidth="1"/>
    <col min="13" max="14" width="9.00390625" style="7" customWidth="1"/>
    <col min="15" max="15" width="7.50390625" style="7" customWidth="1"/>
    <col min="16" max="16" width="6.75390625" style="7" customWidth="1"/>
    <col min="17" max="17" width="12.75390625" style="7" customWidth="1"/>
    <col min="18" max="16384" width="9.00390625" style="7" customWidth="1"/>
  </cols>
  <sheetData>
    <row r="1" ht="14.25">
      <c r="A1" s="7" t="s">
        <v>112</v>
      </c>
    </row>
    <row r="2" spans="1:17" s="8" customFormat="1" ht="28.5" customHeight="1">
      <c r="A2" s="75" t="s">
        <v>113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5:17" s="10" customFormat="1" ht="23.25" customHeight="1">
      <c r="O3" s="47" t="s">
        <v>120</v>
      </c>
      <c r="P3" s="47"/>
      <c r="Q3" s="47"/>
    </row>
    <row r="4" spans="1:17" s="10" customFormat="1" ht="15" customHeight="1">
      <c r="A4" s="102" t="s">
        <v>177</v>
      </c>
      <c r="B4" s="102" t="s">
        <v>198</v>
      </c>
      <c r="C4" s="102"/>
      <c r="D4" s="102"/>
      <c r="E4" s="102" t="s">
        <v>199</v>
      </c>
      <c r="F4" s="102"/>
      <c r="G4" s="102"/>
      <c r="H4" s="102" t="s">
        <v>200</v>
      </c>
      <c r="I4" s="102" t="s">
        <v>201</v>
      </c>
      <c r="J4" s="102" t="s">
        <v>202</v>
      </c>
      <c r="K4" s="102" t="s">
        <v>203</v>
      </c>
      <c r="L4" s="102" t="s">
        <v>204</v>
      </c>
      <c r="M4" s="102"/>
      <c r="N4" s="102"/>
      <c r="O4" s="102" t="s">
        <v>205</v>
      </c>
      <c r="P4" s="102" t="s">
        <v>206</v>
      </c>
      <c r="Q4" s="48"/>
    </row>
    <row r="5" spans="1:17" s="10" customFormat="1" ht="24.75" customHeight="1">
      <c r="A5" s="102"/>
      <c r="B5" s="102" t="s">
        <v>8</v>
      </c>
      <c r="C5" s="102" t="s">
        <v>207</v>
      </c>
      <c r="D5" s="102" t="s">
        <v>208</v>
      </c>
      <c r="E5" s="102" t="s">
        <v>8</v>
      </c>
      <c r="F5" s="45" t="s">
        <v>209</v>
      </c>
      <c r="G5" s="45"/>
      <c r="H5" s="102"/>
      <c r="I5" s="102"/>
      <c r="J5" s="102"/>
      <c r="K5" s="102"/>
      <c r="L5" s="102" t="s">
        <v>8</v>
      </c>
      <c r="M5" s="102" t="s">
        <v>210</v>
      </c>
      <c r="N5" s="102" t="s">
        <v>211</v>
      </c>
      <c r="O5" s="102"/>
      <c r="P5" s="102"/>
      <c r="Q5" s="48"/>
    </row>
    <row r="6" spans="1:17" s="49" customFormat="1" ht="39" customHeight="1">
      <c r="A6" s="102"/>
      <c r="B6" s="102"/>
      <c r="C6" s="102"/>
      <c r="D6" s="102"/>
      <c r="E6" s="102"/>
      <c r="F6" s="102" t="s">
        <v>212</v>
      </c>
      <c r="G6" s="102" t="s">
        <v>128</v>
      </c>
      <c r="H6" s="102"/>
      <c r="I6" s="102"/>
      <c r="J6" s="102"/>
      <c r="K6" s="102"/>
      <c r="L6" s="102"/>
      <c r="M6" s="102"/>
      <c r="N6" s="102"/>
      <c r="O6" s="102"/>
      <c r="P6" s="102"/>
      <c r="Q6" s="48"/>
    </row>
    <row r="7" spans="1:17" s="49" customFormat="1" ht="14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48"/>
    </row>
    <row r="8" spans="1:17" s="127" customFormat="1" ht="24.75" customHeight="1">
      <c r="A8" s="70">
        <f>B8+E8+H8+I8+J8+K8+L8+O8+P8</f>
        <v>4432.7</v>
      </c>
      <c r="B8" s="70">
        <f>C8+D8</f>
        <v>4432.7</v>
      </c>
      <c r="C8" s="70">
        <v>4432.7</v>
      </c>
      <c r="D8" s="125" t="s">
        <v>249</v>
      </c>
      <c r="E8" s="125" t="s">
        <v>250</v>
      </c>
      <c r="F8" s="125" t="s">
        <v>249</v>
      </c>
      <c r="G8" s="125" t="s">
        <v>249</v>
      </c>
      <c r="H8" s="125" t="s">
        <v>249</v>
      </c>
      <c r="I8" s="125" t="s">
        <v>250</v>
      </c>
      <c r="J8" s="125" t="s">
        <v>249</v>
      </c>
      <c r="K8" s="125" t="s">
        <v>249</v>
      </c>
      <c r="L8" s="125" t="s">
        <v>249</v>
      </c>
      <c r="M8" s="125" t="s">
        <v>250</v>
      </c>
      <c r="N8" s="125" t="s">
        <v>249</v>
      </c>
      <c r="O8" s="125" t="s">
        <v>249</v>
      </c>
      <c r="P8" s="125" t="s">
        <v>249</v>
      </c>
      <c r="Q8" s="126"/>
    </row>
  </sheetData>
  <sheetProtection/>
  <mergeCells count="20">
    <mergeCell ref="A2:Q2"/>
    <mergeCell ref="N5:N7"/>
    <mergeCell ref="K4:K7"/>
    <mergeCell ref="L4:N4"/>
    <mergeCell ref="O4:O7"/>
    <mergeCell ref="P4:P7"/>
    <mergeCell ref="A4:A7"/>
    <mergeCell ref="B4:D4"/>
    <mergeCell ref="E4:G4"/>
    <mergeCell ref="H4:H7"/>
    <mergeCell ref="B5:B7"/>
    <mergeCell ref="C5:C7"/>
    <mergeCell ref="D5:D7"/>
    <mergeCell ref="E5:E7"/>
    <mergeCell ref="L5:L7"/>
    <mergeCell ref="M5:M7"/>
    <mergeCell ref="F6:F7"/>
    <mergeCell ref="G6:G7"/>
    <mergeCell ref="I4:I7"/>
    <mergeCell ref="J4:J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2019-05-29T09:34:19Z</dcterms:modified>
  <cp:category/>
  <cp:version/>
  <cp:contentType/>
  <cp:contentStatus/>
</cp:coreProperties>
</file>