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65" firstSheet="6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<sst xmlns="http://schemas.openxmlformats.org/spreadsheetml/2006/main" count="479" uniqueCount="310">
  <si>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</si>
  <si>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</si>
  <si>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</si>
  <si>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</si>
  <si>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</si>
  <si>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</si>
  <si>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</si>
  <si>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</si>
  <si>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</si>
  <si>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</si>
  <si>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</si>
  <si>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</si>
  <si>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</si>
  <si>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</si>
  <si>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</si>
  <si>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</si>
  <si>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</si>
  <si>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</si>
  <si>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</si>
  <si>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</si>
  <si>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</si>
  <si>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</si>
  <si>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</si>
  <si>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</si>
  <si>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（九）医疗健康支出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</si>
  <si>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</si>
  <si>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</si>
  <si>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</si>
  <si>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</si>
  <si>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</si>
  <si>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</si>
  <si>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</si>
  <si>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</si>
  <si>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</si>
  <si>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</si>
  <si>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</si>
  <si>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</si>
  <si>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</si>
  <si>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</si>
  <si>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</si>
  <si>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</si>
  <si>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</si>
  <si>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</si>
  <si>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</si>
  <si>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</si>
  <si>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</si>
  <si>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</si>
  <si>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</si>
  <si>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</si>
  <si>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</si>
  <si>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</si>
  <si>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</si>
  <si>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</si>
  <si>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</si>
  <si>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　　2010108</t>
  </si>
  <si>
    <t>2010108-代表工作</t>
  </si>
  <si>
    <t>　　2010301</t>
  </si>
  <si>
    <t>2010301-行政运行</t>
  </si>
  <si>
    <t>　　2010302</t>
  </si>
  <si>
    <t>2010302-一般行政管理事务</t>
  </si>
  <si>
    <t>　　2010399</t>
  </si>
  <si>
    <t>2010399-其他政府办公厅（室）及相关机构事务支出</t>
  </si>
  <si>
    <t>　　2013101</t>
  </si>
  <si>
    <t>2013101-行政运行</t>
  </si>
  <si>
    <t>　　2080208</t>
  </si>
  <si>
    <t>2080208-基层政权和社区建设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</si>
  <si>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</si>
  <si>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</si>
  <si>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</si>
  <si>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</si>
  <si>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</si>
  <si>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</si>
  <si>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2080599</t>
  </si>
  <si>
    <t>2080599-其他行政事业单位离退休支出</t>
  </si>
  <si>
    <t>　　2080805</t>
  </si>
  <si>
    <t>2080805-义务兵优待</t>
  </si>
  <si>
    <t>　　2100717</t>
  </si>
  <si>
    <t>2100717-计划生育服务</t>
  </si>
  <si>
    <t>　　2101101</t>
  </si>
  <si>
    <t>2101101-行政单位医疗</t>
  </si>
  <si>
    <t>　　2101103</t>
  </si>
  <si>
    <t>2101103-公务员医疗补助</t>
  </si>
  <si>
    <t>　　2120199</t>
  </si>
  <si>
    <t>2120199-其他城乡社区管理事务支出</t>
  </si>
  <si>
    <t>　　2120501</t>
  </si>
  <si>
    <t>2120501-城乡社区环境卫生</t>
  </si>
  <si>
    <t>　　2130135</t>
  </si>
  <si>
    <t>2130135-农业资源保护修复与利用</t>
  </si>
  <si>
    <t>　　2130299</t>
  </si>
  <si>
    <t>2130299-其他林业和草原支出</t>
  </si>
  <si>
    <t>　　2130705</t>
  </si>
  <si>
    <t>2130705-对村民委员会和村党支部的补助</t>
  </si>
  <si>
    <t>　　2130799</t>
  </si>
  <si>
    <t>2130799-其他农村综合改革支出</t>
  </si>
  <si>
    <t>　　2210201</t>
  </si>
  <si>
    <t>2210201-住房公积金</t>
  </si>
  <si>
    <t>　　2210203</t>
  </si>
  <si>
    <t>2210203-购房补贴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</si>
  <si>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</si>
  <si>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</si>
  <si>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</si>
  <si>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</si>
  <si>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</si>
  <si>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</si>
  <si>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</si>
  <si>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</si>
  <si>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</si>
  <si>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</si>
  <si>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2010108</t>
  </si>
  <si>
    <t>　　代表工作</t>
  </si>
  <si>
    <t>2010301</t>
  </si>
  <si>
    <t>　　行政运行</t>
  </si>
  <si>
    <t>2010302</t>
  </si>
  <si>
    <t>　　一般行政管理事务</t>
  </si>
  <si>
    <t>2010399</t>
  </si>
  <si>
    <t>　　其他政府办公厅（室）及相关机构事务支出</t>
  </si>
  <si>
    <t>2013101</t>
  </si>
  <si>
    <t>2080208</t>
  </si>
  <si>
    <t>　　基层政权和社区建设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</si>
  <si>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</si>
  <si>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</si>
  <si>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</si>
  <si>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</si>
  <si>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</si>
  <si>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</si>
  <si>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</si>
  <si>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</si>
  <si>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2080805</t>
  </si>
  <si>
    <t>　　义务兵优待</t>
  </si>
  <si>
    <t>2100717</t>
  </si>
  <si>
    <t>　　计划生育服务</t>
  </si>
  <si>
    <t>2101101</t>
  </si>
  <si>
    <t>　　行政单位医疗</t>
  </si>
  <si>
    <t>2101103</t>
  </si>
  <si>
    <t>　　公务员医疗补助</t>
  </si>
  <si>
    <t>2120199</t>
  </si>
  <si>
    <t>　　其他城乡社区管理事务支出</t>
  </si>
  <si>
    <t>2120501</t>
  </si>
  <si>
    <t>　　城乡社区环境卫生</t>
  </si>
  <si>
    <t>2130135</t>
  </si>
  <si>
    <t>　　农业资源保护修复与利用</t>
  </si>
  <si>
    <t>2130299</t>
  </si>
  <si>
    <t>　　其他林业和草原支出</t>
  </si>
  <si>
    <t>2130705</t>
  </si>
  <si>
    <t>　　对村民委员会和村党支部的补助</t>
  </si>
  <si>
    <t>2130799</t>
  </si>
  <si>
    <t>　　其他农村综合改革支出</t>
  </si>
  <si>
    <t>2210201</t>
  </si>
  <si>
    <t>　　住房公积金</t>
  </si>
  <si>
    <t>2210203</t>
  </si>
  <si>
    <t>　　购房补贴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</si>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</sst>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;[Red]0.00"/>
    <numFmt numFmtId="186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33" fillId="17" borderId="0" applyNumberFormat="0" applyBorder="0" applyAlignment="0" applyProtection="0"/>
    <xf numFmtId="0" fontId="26" fillId="11" borderId="8" applyNumberFormat="0" applyAlignment="0" applyProtection="0"/>
    <xf numFmtId="0" fontId="25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2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 applyProtection="1">
      <alignment horizontal="left" vertical="center"/>
      <protection/>
    </xf>
    <xf numFmtId="184" fontId="1" fillId="0" borderId="11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86" fontId="0" fillId="0" borderId="0" xfId="0" applyNumberForma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8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Fill="1" applyBorder="1" applyAlignment="1">
      <alignment horizontal="right" vertical="center" wrapText="1"/>
    </xf>
    <xf numFmtId="184" fontId="1" fillId="0" borderId="11" xfId="0" applyNumberFormat="1" applyFont="1" applyBorder="1" applyAlignment="1" applyProtection="1">
      <alignment horizontal="right" vertical="center"/>
      <protection/>
    </xf>
    <xf numFmtId="184" fontId="1" fillId="0" borderId="13" xfId="0" applyNumberFormat="1" applyFont="1" applyBorder="1" applyAlignment="1" applyProtection="1">
      <alignment horizontal="right" vertical="center"/>
      <protection/>
    </xf>
    <xf numFmtId="184" fontId="11" fillId="0" borderId="12" xfId="0" applyNumberFormat="1" applyFont="1" applyFill="1" applyBorder="1" applyAlignment="1">
      <alignment horizontal="right" vertical="top" wrapText="1"/>
    </xf>
    <xf numFmtId="184" fontId="11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185" fontId="1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184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11" borderId="0" xfId="0" applyFont="1" applyFill="1" applyAlignment="1" applyProtection="1">
      <alignment vertical="center"/>
      <protection/>
    </xf>
    <xf numFmtId="0" fontId="7" fillId="11" borderId="0" xfId="0" applyFont="1" applyFill="1" applyAlignment="1" applyProtection="1">
      <alignment vertical="center"/>
      <protection/>
    </xf>
    <xf numFmtId="0" fontId="16" fillId="11" borderId="0" xfId="0" applyFont="1" applyFill="1" applyAlignment="1" applyProtection="1">
      <alignment vertical="center"/>
      <protection/>
    </xf>
    <xf numFmtId="0" fontId="17" fillId="11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7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64.25" customHeight="1">
      <c r="A2" s="86"/>
      <c r="B2" s="87" t="s">
        <v>0</v>
      </c>
      <c r="C2" s="88"/>
      <c r="D2" s="88"/>
      <c r="E2" s="88"/>
      <c r="F2" s="88"/>
      <c r="G2" s="88"/>
      <c r="H2" s="88"/>
      <c r="I2" s="88"/>
      <c r="J2" s="8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11" sqref="G11"/>
    </sheetView>
  </sheetViews>
  <sheetFormatPr defaultColWidth="9.00390625" defaultRowHeight="14.25"/>
  <cols>
    <col min="2" max="2" width="43.625" style="0" customWidth="1"/>
    <col min="3" max="3" width="13.50390625" style="9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292</v>
      </c>
    </row>
    <row r="2" spans="3:8" s="1" customFormat="1" ht="36.75" customHeight="1">
      <c r="C2" s="10"/>
      <c r="D2" s="105" t="s">
        <v>293</v>
      </c>
      <c r="E2" s="105"/>
      <c r="F2" s="105"/>
      <c r="G2" s="105"/>
      <c r="H2" s="105"/>
    </row>
    <row r="3" ht="27" customHeight="1">
      <c r="I3" t="s">
        <v>3</v>
      </c>
    </row>
    <row r="5" spans="1:11" s="8" customFormat="1" ht="27" customHeight="1">
      <c r="A5" s="94" t="s">
        <v>43</v>
      </c>
      <c r="B5" s="94"/>
      <c r="C5" s="120" t="s">
        <v>256</v>
      </c>
      <c r="D5" s="122" t="s">
        <v>294</v>
      </c>
      <c r="E5" s="122" t="s">
        <v>295</v>
      </c>
      <c r="F5" s="122" t="s">
        <v>296</v>
      </c>
      <c r="G5" s="118" t="s">
        <v>297</v>
      </c>
      <c r="H5" s="118" t="s">
        <v>298</v>
      </c>
      <c r="I5" s="118" t="s">
        <v>299</v>
      </c>
      <c r="J5" s="118" t="s">
        <v>300</v>
      </c>
      <c r="K5" s="118" t="s">
        <v>301</v>
      </c>
    </row>
    <row r="6" spans="1:11" s="8" customFormat="1" ht="14.25">
      <c r="A6" s="11" t="s">
        <v>48</v>
      </c>
      <c r="B6" s="11" t="s">
        <v>49</v>
      </c>
      <c r="C6" s="121"/>
      <c r="D6" s="123"/>
      <c r="E6" s="123"/>
      <c r="F6" s="123"/>
      <c r="G6" s="119"/>
      <c r="H6" s="119"/>
      <c r="I6" s="119"/>
      <c r="J6" s="119"/>
      <c r="K6" s="119"/>
    </row>
    <row r="7" spans="1:11" ht="15">
      <c r="A7" s="12" t="s">
        <v>108</v>
      </c>
      <c r="B7" s="12" t="s">
        <v>109</v>
      </c>
      <c r="C7" s="13">
        <v>9.96</v>
      </c>
      <c r="D7" s="13">
        <v>9.96</v>
      </c>
      <c r="E7" s="14"/>
      <c r="F7" s="14"/>
      <c r="G7" s="15"/>
      <c r="H7" s="15"/>
      <c r="I7" s="15"/>
      <c r="J7" s="15"/>
      <c r="K7" s="15"/>
    </row>
    <row r="8" spans="1:11" ht="15">
      <c r="A8" s="12" t="s">
        <v>110</v>
      </c>
      <c r="B8" s="12" t="s">
        <v>111</v>
      </c>
      <c r="C8" s="13">
        <v>667.03</v>
      </c>
      <c r="D8" s="13">
        <v>667.03</v>
      </c>
      <c r="E8" s="15"/>
      <c r="F8" s="15"/>
      <c r="G8" s="15"/>
      <c r="H8" s="15"/>
      <c r="I8" s="15"/>
      <c r="J8" s="15"/>
      <c r="K8" s="15"/>
    </row>
    <row r="9" spans="1:11" ht="15">
      <c r="A9" s="12" t="s">
        <v>112</v>
      </c>
      <c r="B9" s="12" t="s">
        <v>113</v>
      </c>
      <c r="C9" s="13">
        <v>102.9616</v>
      </c>
      <c r="D9" s="13">
        <v>102.9616</v>
      </c>
      <c r="E9" s="15"/>
      <c r="F9" s="15"/>
      <c r="G9" s="15"/>
      <c r="H9" s="15"/>
      <c r="I9" s="15"/>
      <c r="J9" s="15"/>
      <c r="K9" s="15"/>
    </row>
    <row r="10" spans="1:11" ht="15">
      <c r="A10" s="12" t="s">
        <v>114</v>
      </c>
      <c r="B10" s="12" t="s">
        <v>115</v>
      </c>
      <c r="C10" s="13">
        <v>373.8567</v>
      </c>
      <c r="D10" s="13">
        <v>373.8567</v>
      </c>
      <c r="E10" s="15"/>
      <c r="F10" s="15"/>
      <c r="G10" s="15"/>
      <c r="H10" s="15"/>
      <c r="I10" s="15"/>
      <c r="J10" s="15"/>
      <c r="K10" s="15"/>
    </row>
    <row r="11" spans="1:11" ht="15">
      <c r="A11" s="12" t="s">
        <v>116</v>
      </c>
      <c r="B11" s="12" t="s">
        <v>111</v>
      </c>
      <c r="C11" s="13">
        <v>4</v>
      </c>
      <c r="D11" s="13">
        <v>4</v>
      </c>
      <c r="E11" s="15"/>
      <c r="F11" s="15"/>
      <c r="G11" s="15"/>
      <c r="H11" s="15"/>
      <c r="I11" s="15"/>
      <c r="J11" s="15"/>
      <c r="K11" s="15"/>
    </row>
    <row r="12" spans="1:11" ht="15">
      <c r="A12" s="12" t="s">
        <v>117</v>
      </c>
      <c r="B12" s="12" t="s">
        <v>118</v>
      </c>
      <c r="C12" s="13">
        <v>72.452</v>
      </c>
      <c r="D12" s="13">
        <v>72.452</v>
      </c>
      <c r="E12" s="15"/>
      <c r="F12" s="15"/>
      <c r="G12" s="15"/>
      <c r="H12" s="15"/>
      <c r="I12" s="15"/>
      <c r="J12" s="15"/>
      <c r="K12" s="15"/>
    </row>
    <row r="13" spans="1:11" ht="15">
      <c r="A13" s="12" t="s">
        <v>119</v>
      </c>
      <c r="B13" s="12" t="s">
        <v>120</v>
      </c>
      <c r="C13" s="13">
        <v>30.189</v>
      </c>
      <c r="D13" s="13">
        <v>30.189</v>
      </c>
      <c r="E13" s="15"/>
      <c r="F13" s="15"/>
      <c r="G13" s="15"/>
      <c r="H13" s="15"/>
      <c r="I13" s="15"/>
      <c r="J13" s="15"/>
      <c r="K13" s="15"/>
    </row>
    <row r="14" spans="1:11" ht="15">
      <c r="A14" s="12" t="s">
        <v>121</v>
      </c>
      <c r="B14" s="12" t="s">
        <v>122</v>
      </c>
      <c r="C14" s="13">
        <v>72.9819</v>
      </c>
      <c r="D14" s="13">
        <v>72.9819</v>
      </c>
      <c r="E14" s="15"/>
      <c r="F14" s="15"/>
      <c r="G14" s="15"/>
      <c r="H14" s="15"/>
      <c r="I14" s="15"/>
      <c r="J14" s="15"/>
      <c r="K14" s="15"/>
    </row>
    <row r="15" spans="1:11" ht="15">
      <c r="A15" s="12" t="s">
        <v>123</v>
      </c>
      <c r="B15" s="12" t="s">
        <v>124</v>
      </c>
      <c r="C15" s="13">
        <v>29.1928</v>
      </c>
      <c r="D15" s="13">
        <v>29.1928</v>
      </c>
      <c r="E15" s="15"/>
      <c r="F15" s="15"/>
      <c r="G15" s="15"/>
      <c r="H15" s="15"/>
      <c r="I15" s="15"/>
      <c r="J15" s="15"/>
      <c r="K15" s="15"/>
    </row>
    <row r="16" spans="1:11" ht="15">
      <c r="A16" s="12" t="s">
        <v>125</v>
      </c>
      <c r="B16" s="12" t="s">
        <v>126</v>
      </c>
      <c r="C16" s="13">
        <v>0.95</v>
      </c>
      <c r="D16" s="13">
        <v>0.95</v>
      </c>
      <c r="E16" s="15"/>
      <c r="F16" s="15"/>
      <c r="G16" s="15"/>
      <c r="H16" s="15"/>
      <c r="I16" s="15"/>
      <c r="J16" s="15"/>
      <c r="K16" s="15"/>
    </row>
    <row r="17" spans="1:11" ht="15">
      <c r="A17" s="12" t="s">
        <v>127</v>
      </c>
      <c r="B17" s="12" t="s">
        <v>128</v>
      </c>
      <c r="C17" s="13">
        <v>15.6</v>
      </c>
      <c r="D17" s="13">
        <v>15.6</v>
      </c>
      <c r="E17" s="15"/>
      <c r="F17" s="15"/>
      <c r="G17" s="15"/>
      <c r="H17" s="15"/>
      <c r="I17" s="15"/>
      <c r="J17" s="15"/>
      <c r="K17" s="15"/>
    </row>
    <row r="18" spans="1:11" ht="15">
      <c r="A18" s="12" t="s">
        <v>129</v>
      </c>
      <c r="B18" s="12" t="s">
        <v>130</v>
      </c>
      <c r="C18" s="13">
        <v>11.226</v>
      </c>
      <c r="D18" s="13">
        <v>11.226</v>
      </c>
      <c r="E18" s="15"/>
      <c r="F18" s="15"/>
      <c r="G18" s="15"/>
      <c r="H18" s="15"/>
      <c r="I18" s="15"/>
      <c r="J18" s="15"/>
      <c r="K18" s="15"/>
    </row>
    <row r="19" spans="1:11" ht="15">
      <c r="A19" s="12" t="s">
        <v>131</v>
      </c>
      <c r="B19" s="12" t="s">
        <v>132</v>
      </c>
      <c r="C19" s="13">
        <v>29.1928</v>
      </c>
      <c r="D19" s="13">
        <v>29.1928</v>
      </c>
      <c r="E19" s="15"/>
      <c r="F19" s="15"/>
      <c r="G19" s="15"/>
      <c r="H19" s="15"/>
      <c r="I19" s="15"/>
      <c r="J19" s="15"/>
      <c r="K19" s="15"/>
    </row>
    <row r="20" spans="1:11" ht="15">
      <c r="A20" s="12" t="s">
        <v>133</v>
      </c>
      <c r="B20" s="12" t="s">
        <v>134</v>
      </c>
      <c r="C20" s="13">
        <v>26.3282</v>
      </c>
      <c r="D20" s="13">
        <v>26.3282</v>
      </c>
      <c r="E20" s="15"/>
      <c r="F20" s="15"/>
      <c r="G20" s="15"/>
      <c r="H20" s="15"/>
      <c r="I20" s="15"/>
      <c r="J20" s="15"/>
      <c r="K20" s="15"/>
    </row>
    <row r="21" spans="1:11" ht="15">
      <c r="A21" s="12" t="s">
        <v>135</v>
      </c>
      <c r="B21" s="12" t="s">
        <v>136</v>
      </c>
      <c r="C21" s="13">
        <v>117.3598</v>
      </c>
      <c r="D21" s="13">
        <v>117.3598</v>
      </c>
      <c r="E21" s="15"/>
      <c r="F21" s="15"/>
      <c r="G21" s="15"/>
      <c r="H21" s="15"/>
      <c r="I21" s="15"/>
      <c r="J21" s="15"/>
      <c r="K21" s="15"/>
    </row>
    <row r="22" spans="1:11" ht="15">
      <c r="A22" s="12" t="s">
        <v>137</v>
      </c>
      <c r="B22" s="12" t="s">
        <v>138</v>
      </c>
      <c r="C22" s="13">
        <v>140</v>
      </c>
      <c r="D22" s="13">
        <v>140</v>
      </c>
      <c r="E22" s="15"/>
      <c r="F22" s="15"/>
      <c r="G22" s="15"/>
      <c r="H22" s="15"/>
      <c r="I22" s="15"/>
      <c r="J22" s="15"/>
      <c r="K22" s="15"/>
    </row>
    <row r="23" spans="1:11" ht="15">
      <c r="A23" s="12" t="s">
        <v>139</v>
      </c>
      <c r="B23" s="12" t="s">
        <v>140</v>
      </c>
      <c r="C23" s="13">
        <v>25</v>
      </c>
      <c r="D23" s="13">
        <v>25</v>
      </c>
      <c r="E23" s="15"/>
      <c r="F23" s="15"/>
      <c r="G23" s="15"/>
      <c r="H23" s="15"/>
      <c r="I23" s="15"/>
      <c r="J23" s="15"/>
      <c r="K23" s="15"/>
    </row>
    <row r="24" spans="1:11" ht="15">
      <c r="A24" s="12" t="s">
        <v>141</v>
      </c>
      <c r="B24" s="12" t="s">
        <v>142</v>
      </c>
      <c r="C24" s="13">
        <v>68.4</v>
      </c>
      <c r="D24" s="13">
        <v>68.4</v>
      </c>
      <c r="E24" s="15"/>
      <c r="F24" s="15"/>
      <c r="G24" s="15"/>
      <c r="H24" s="15"/>
      <c r="I24" s="15"/>
      <c r="J24" s="15"/>
      <c r="K24" s="15"/>
    </row>
    <row r="25" spans="1:11" ht="15">
      <c r="A25" s="12" t="s">
        <v>143</v>
      </c>
      <c r="B25" s="12" t="s">
        <v>144</v>
      </c>
      <c r="C25" s="13">
        <v>367.2089</v>
      </c>
      <c r="D25" s="13">
        <v>367.2089</v>
      </c>
      <c r="E25" s="15"/>
      <c r="F25" s="15"/>
      <c r="G25" s="15"/>
      <c r="H25" s="15"/>
      <c r="I25" s="15"/>
      <c r="J25" s="15"/>
      <c r="K25" s="15"/>
    </row>
    <row r="26" spans="1:11" ht="15">
      <c r="A26" s="12" t="s">
        <v>145</v>
      </c>
      <c r="B26" s="12" t="s">
        <v>146</v>
      </c>
      <c r="C26" s="13">
        <v>32.452</v>
      </c>
      <c r="D26" s="13">
        <v>32.452</v>
      </c>
      <c r="E26" s="15"/>
      <c r="F26" s="15"/>
      <c r="G26" s="15"/>
      <c r="H26" s="15"/>
      <c r="I26" s="15"/>
      <c r="J26" s="15"/>
      <c r="K26" s="15"/>
    </row>
    <row r="27" spans="1:11" ht="15">
      <c r="A27" s="12" t="s">
        <v>147</v>
      </c>
      <c r="B27" s="12" t="s">
        <v>148</v>
      </c>
      <c r="C27" s="13">
        <v>51.1699</v>
      </c>
      <c r="D27" s="13">
        <v>51.1699</v>
      </c>
      <c r="E27" s="15"/>
      <c r="F27" s="15"/>
      <c r="G27" s="15"/>
      <c r="H27" s="15"/>
      <c r="I27" s="15"/>
      <c r="J27" s="15"/>
      <c r="K27" s="15"/>
    </row>
    <row r="28" spans="1:11" ht="15">
      <c r="A28" s="12" t="s">
        <v>149</v>
      </c>
      <c r="B28" s="12" t="s">
        <v>150</v>
      </c>
      <c r="C28" s="13">
        <v>35.9628</v>
      </c>
      <c r="D28" s="13">
        <v>35.9628</v>
      </c>
      <c r="E28" s="15"/>
      <c r="F28" s="15"/>
      <c r="G28" s="15"/>
      <c r="H28" s="15"/>
      <c r="I28" s="15"/>
      <c r="J28" s="15"/>
      <c r="K28" s="15"/>
    </row>
  </sheetData>
  <sheetProtection/>
  <mergeCells count="11">
    <mergeCell ref="G5:G6"/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6"/>
  <sheetViews>
    <sheetView showZeros="0" tabSelected="1" zoomScalePageLayoutView="0" workbookViewId="0" topLeftCell="A1">
      <selection activeCell="G6" sqref="G6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302</v>
      </c>
    </row>
    <row r="2" spans="1:27" s="1" customFormat="1" ht="32.25" customHeight="1">
      <c r="A2" s="126" t="s">
        <v>303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7" t="s">
        <v>3</v>
      </c>
      <c r="X3" s="127"/>
      <c r="Y3" s="127"/>
      <c r="Z3" s="127"/>
    </row>
    <row r="4" spans="1:27" s="3" customFormat="1" ht="45.75" customHeight="1">
      <c r="A4" s="125" t="s">
        <v>304</v>
      </c>
      <c r="B4" s="125"/>
      <c r="C4" s="124" t="s">
        <v>157</v>
      </c>
      <c r="D4" s="124" t="s">
        <v>305</v>
      </c>
      <c r="E4" s="124"/>
      <c r="F4" s="124"/>
      <c r="G4" s="124"/>
      <c r="H4" s="124"/>
      <c r="I4" s="124"/>
      <c r="J4" s="124"/>
      <c r="K4" s="124"/>
      <c r="L4" s="124" t="s">
        <v>306</v>
      </c>
      <c r="M4" s="124"/>
      <c r="N4" s="124"/>
      <c r="O4" s="124"/>
      <c r="P4" s="124"/>
      <c r="Q4" s="124"/>
      <c r="R4" s="124"/>
      <c r="S4" s="124"/>
      <c r="T4" s="124" t="s">
        <v>307</v>
      </c>
      <c r="U4" s="124"/>
      <c r="V4" s="124"/>
      <c r="W4" s="124"/>
      <c r="X4" s="124"/>
      <c r="Y4" s="124"/>
      <c r="Z4" s="124"/>
      <c r="AA4" s="124"/>
    </row>
    <row r="5" spans="1:27" s="3" customFormat="1" ht="29.25" customHeight="1">
      <c r="A5" s="125" t="s">
        <v>48</v>
      </c>
      <c r="B5" s="125" t="s">
        <v>49</v>
      </c>
      <c r="C5" s="124"/>
      <c r="D5" s="124" t="s">
        <v>103</v>
      </c>
      <c r="E5" s="125" t="s">
        <v>308</v>
      </c>
      <c r="F5" s="125"/>
      <c r="G5" s="125"/>
      <c r="H5" s="125" t="s">
        <v>11</v>
      </c>
      <c r="I5" s="125"/>
      <c r="J5" s="125"/>
      <c r="K5" s="125" t="s">
        <v>309</v>
      </c>
      <c r="L5" s="124" t="s">
        <v>103</v>
      </c>
      <c r="M5" s="125" t="s">
        <v>308</v>
      </c>
      <c r="N5" s="125"/>
      <c r="O5" s="125"/>
      <c r="P5" s="125" t="s">
        <v>11</v>
      </c>
      <c r="Q5" s="125"/>
      <c r="R5" s="125"/>
      <c r="S5" s="125" t="s">
        <v>309</v>
      </c>
      <c r="T5" s="124" t="s">
        <v>103</v>
      </c>
      <c r="U5" s="125" t="s">
        <v>308</v>
      </c>
      <c r="V5" s="125"/>
      <c r="W5" s="125"/>
      <c r="X5" s="125" t="s">
        <v>11</v>
      </c>
      <c r="Y5" s="125"/>
      <c r="Z5" s="125"/>
      <c r="AA5" s="125" t="s">
        <v>309</v>
      </c>
    </row>
    <row r="6" spans="1:27" s="3" customFormat="1" ht="24" customHeight="1">
      <c r="A6" s="125"/>
      <c r="B6" s="125"/>
      <c r="C6" s="124"/>
      <c r="D6" s="124"/>
      <c r="E6" s="6" t="s">
        <v>9</v>
      </c>
      <c r="F6" s="6" t="s">
        <v>104</v>
      </c>
      <c r="G6" s="6" t="s">
        <v>105</v>
      </c>
      <c r="H6" s="6" t="s">
        <v>9</v>
      </c>
      <c r="I6" s="6" t="s">
        <v>104</v>
      </c>
      <c r="J6" s="6" t="s">
        <v>105</v>
      </c>
      <c r="K6" s="125"/>
      <c r="L6" s="124"/>
      <c r="M6" s="6" t="s">
        <v>9</v>
      </c>
      <c r="N6" s="6" t="s">
        <v>104</v>
      </c>
      <c r="O6" s="6" t="s">
        <v>105</v>
      </c>
      <c r="P6" s="6" t="s">
        <v>9</v>
      </c>
      <c r="Q6" s="6" t="s">
        <v>104</v>
      </c>
      <c r="R6" s="6" t="s">
        <v>105</v>
      </c>
      <c r="S6" s="125"/>
      <c r="T6" s="124"/>
      <c r="U6" s="6" t="s">
        <v>9</v>
      </c>
      <c r="V6" s="6" t="s">
        <v>104</v>
      </c>
      <c r="W6" s="6" t="s">
        <v>105</v>
      </c>
      <c r="X6" s="6" t="s">
        <v>9</v>
      </c>
      <c r="Y6" s="6" t="s">
        <v>104</v>
      </c>
      <c r="Z6" s="6" t="s">
        <v>105</v>
      </c>
      <c r="AA6" s="125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</sheetData>
  <sheetProtection/>
  <mergeCells count="21">
    <mergeCell ref="C4:C6"/>
    <mergeCell ref="D5:D6"/>
    <mergeCell ref="K5:K6"/>
    <mergeCell ref="L5:L6"/>
    <mergeCell ref="S5:S6"/>
    <mergeCell ref="A2:AA2"/>
    <mergeCell ref="W3:Z3"/>
    <mergeCell ref="A4:B4"/>
    <mergeCell ref="D4:K4"/>
    <mergeCell ref="L4:S4"/>
    <mergeCell ref="AA5:AA6"/>
    <mergeCell ref="U5:W5"/>
    <mergeCell ref="X5:Z5"/>
    <mergeCell ref="A5:A6"/>
    <mergeCell ref="B5:B6"/>
    <mergeCell ref="T4:AA4"/>
    <mergeCell ref="T5:T6"/>
    <mergeCell ref="E5:G5"/>
    <mergeCell ref="H5:J5"/>
    <mergeCell ref="M5:O5"/>
    <mergeCell ref="P5:R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25">
      <selection activeCell="A45" sqref="A45"/>
    </sheetView>
  </sheetViews>
  <sheetFormatPr defaultColWidth="9.00390625" defaultRowHeight="14.25"/>
  <cols>
    <col min="1" max="1" width="33.75390625" style="4" customWidth="1"/>
    <col min="2" max="2" width="15.75390625" style="57" customWidth="1"/>
    <col min="3" max="3" width="28.50390625" style="4" customWidth="1"/>
    <col min="4" max="4" width="14.50390625" style="58" customWidth="1"/>
    <col min="5" max="5" width="13.375" style="58" customWidth="1"/>
    <col min="6" max="6" width="18.875" style="58" customWidth="1"/>
    <col min="7" max="16384" width="9.00390625" style="4" customWidth="1"/>
  </cols>
  <sheetData>
    <row r="1" ht="21" customHeight="1">
      <c r="A1" s="4" t="s">
        <v>1</v>
      </c>
    </row>
    <row r="2" spans="1:6" s="16" customFormat="1" ht="28.5" customHeight="1">
      <c r="A2" s="89" t="s">
        <v>2</v>
      </c>
      <c r="B2" s="89"/>
      <c r="C2" s="89"/>
      <c r="D2" s="89"/>
      <c r="E2" s="89"/>
      <c r="F2" s="89"/>
    </row>
    <row r="3" spans="2:6" s="17" customFormat="1" ht="17.25" customHeight="1">
      <c r="B3" s="68"/>
      <c r="C3" s="69"/>
      <c r="D3" s="70"/>
      <c r="E3" s="70"/>
      <c r="F3" s="70" t="s">
        <v>3</v>
      </c>
    </row>
    <row r="4" spans="1:6" ht="17.25" customHeight="1">
      <c r="A4" s="90" t="s">
        <v>4</v>
      </c>
      <c r="B4" s="90"/>
      <c r="C4" s="90" t="s">
        <v>5</v>
      </c>
      <c r="D4" s="90"/>
      <c r="E4" s="90"/>
      <c r="F4" s="90"/>
    </row>
    <row r="5" spans="1:6" s="17" customFormat="1" ht="24.75" customHeight="1">
      <c r="A5" s="91" t="s">
        <v>6</v>
      </c>
      <c r="B5" s="92" t="s">
        <v>7</v>
      </c>
      <c r="C5" s="91" t="s">
        <v>8</v>
      </c>
      <c r="D5" s="91" t="s">
        <v>7</v>
      </c>
      <c r="E5" s="91"/>
      <c r="F5" s="91"/>
    </row>
    <row r="6" spans="1:6" s="17" customFormat="1" ht="27.75" customHeight="1">
      <c r="A6" s="91"/>
      <c r="B6" s="93"/>
      <c r="C6" s="91"/>
      <c r="D6" s="71" t="s">
        <v>9</v>
      </c>
      <c r="E6" s="71" t="s">
        <v>10</v>
      </c>
      <c r="F6" s="71" t="s">
        <v>11</v>
      </c>
    </row>
    <row r="7" spans="1:6" s="17" customFormat="1" ht="24.75" customHeight="1">
      <c r="A7" s="72" t="s">
        <v>12</v>
      </c>
      <c r="B7" s="51">
        <v>2283.47</v>
      </c>
      <c r="C7" s="72" t="s">
        <v>13</v>
      </c>
      <c r="D7" s="73">
        <f>D8+D9+D10+D11+D12+D13+D14+D15+D16+D17+D18+D19+D20+D21+D22+D23+D24+D25+D26+D27+D28</f>
        <v>2283.4661</v>
      </c>
      <c r="E7" s="73">
        <f>E8+E9+E10+E11+E12+E13+E14+E15+E16+E17+E18+E19+E20+E21+E22+E23+E24+E25+E26+E27+E28</f>
        <v>2283.4661</v>
      </c>
      <c r="F7" s="74">
        <f>SUM(F8:F28)</f>
        <v>0</v>
      </c>
    </row>
    <row r="8" spans="1:6" s="17" customFormat="1" ht="24.75" customHeight="1">
      <c r="A8" s="75" t="s">
        <v>14</v>
      </c>
      <c r="B8" s="51">
        <v>2283.47</v>
      </c>
      <c r="C8" s="75" t="s">
        <v>15</v>
      </c>
      <c r="D8" s="73">
        <v>1157.8</v>
      </c>
      <c r="E8" s="73">
        <v>1157.8</v>
      </c>
      <c r="F8" s="76"/>
    </row>
    <row r="9" spans="1:6" s="17" customFormat="1" ht="24.75" customHeight="1">
      <c r="A9" s="75" t="s">
        <v>16</v>
      </c>
      <c r="B9" s="77"/>
      <c r="C9" s="75" t="s">
        <v>17</v>
      </c>
      <c r="D9" s="73"/>
      <c r="E9" s="73"/>
      <c r="F9" s="76"/>
    </row>
    <row r="10" spans="1:6" s="17" customFormat="1" ht="24.75" customHeight="1">
      <c r="A10" s="75"/>
      <c r="B10" s="77"/>
      <c r="C10" s="75" t="s">
        <v>18</v>
      </c>
      <c r="D10" s="73"/>
      <c r="E10" s="73"/>
      <c r="F10" s="76"/>
    </row>
    <row r="11" spans="1:6" s="17" customFormat="1" ht="24.75" customHeight="1">
      <c r="A11" s="75"/>
      <c r="B11" s="77"/>
      <c r="C11" s="75" t="s">
        <v>19</v>
      </c>
      <c r="D11" s="73"/>
      <c r="E11" s="73"/>
      <c r="F11" s="76"/>
    </row>
    <row r="12" spans="1:6" s="17" customFormat="1" ht="24.75" customHeight="1">
      <c r="A12" s="75"/>
      <c r="B12" s="77"/>
      <c r="C12" s="75" t="s">
        <v>20</v>
      </c>
      <c r="D12" s="73"/>
      <c r="E12" s="73"/>
      <c r="F12" s="76"/>
    </row>
    <row r="13" spans="1:6" s="17" customFormat="1" ht="24.75" customHeight="1">
      <c r="A13" s="75"/>
      <c r="B13" s="77"/>
      <c r="C13" s="75" t="s">
        <v>21</v>
      </c>
      <c r="D13" s="73"/>
      <c r="E13" s="73"/>
      <c r="F13" s="76"/>
    </row>
    <row r="14" spans="1:6" s="17" customFormat="1" ht="24.75" customHeight="1">
      <c r="A14" s="75"/>
      <c r="B14" s="77"/>
      <c r="C14" s="75" t="s">
        <v>22</v>
      </c>
      <c r="D14" s="73"/>
      <c r="E14" s="73"/>
      <c r="F14" s="76"/>
    </row>
    <row r="15" spans="1:6" s="17" customFormat="1" ht="24.75" customHeight="1">
      <c r="A15" s="75"/>
      <c r="B15" s="77"/>
      <c r="C15" s="75" t="s">
        <v>23</v>
      </c>
      <c r="D15" s="73">
        <v>221.3657</v>
      </c>
      <c r="E15" s="73">
        <v>221.3657</v>
      </c>
      <c r="F15" s="76"/>
    </row>
    <row r="16" spans="1:6" s="17" customFormat="1" ht="24.75" customHeight="1">
      <c r="A16" s="75"/>
      <c r="B16" s="77"/>
      <c r="C16" s="75" t="s">
        <v>24</v>
      </c>
      <c r="D16" s="73"/>
      <c r="E16" s="73"/>
      <c r="F16" s="76"/>
    </row>
    <row r="17" spans="1:6" s="17" customFormat="1" ht="24.75" customHeight="1">
      <c r="A17" s="75"/>
      <c r="B17" s="77"/>
      <c r="C17" s="75" t="s">
        <v>25</v>
      </c>
      <c r="D17" s="73">
        <v>66.747</v>
      </c>
      <c r="E17" s="73">
        <v>66.747</v>
      </c>
      <c r="F17" s="76"/>
    </row>
    <row r="18" spans="1:6" s="17" customFormat="1" ht="24.75" customHeight="1">
      <c r="A18" s="75"/>
      <c r="B18" s="77"/>
      <c r="C18" s="75" t="s">
        <v>26</v>
      </c>
      <c r="D18" s="73"/>
      <c r="E18" s="73"/>
      <c r="F18" s="76"/>
    </row>
    <row r="19" spans="1:6" s="17" customFormat="1" ht="24.75" customHeight="1">
      <c r="A19" s="75"/>
      <c r="B19" s="77"/>
      <c r="C19" s="75" t="s">
        <v>27</v>
      </c>
      <c r="D19" s="73">
        <v>257.3598</v>
      </c>
      <c r="E19" s="73">
        <v>257.3598</v>
      </c>
      <c r="F19" s="76"/>
    </row>
    <row r="20" spans="1:6" s="17" customFormat="1" ht="24.75" customHeight="1">
      <c r="A20" s="75"/>
      <c r="B20" s="77"/>
      <c r="C20" s="75" t="s">
        <v>28</v>
      </c>
      <c r="D20" s="73">
        <v>493.0609</v>
      </c>
      <c r="E20" s="73">
        <v>493.0609</v>
      </c>
      <c r="F20" s="76"/>
    </row>
    <row r="21" spans="1:6" s="17" customFormat="1" ht="24.75" customHeight="1">
      <c r="A21" s="75"/>
      <c r="B21" s="77"/>
      <c r="C21" s="75" t="s">
        <v>29</v>
      </c>
      <c r="D21" s="73"/>
      <c r="E21" s="73"/>
      <c r="F21" s="76"/>
    </row>
    <row r="22" spans="1:6" s="17" customFormat="1" ht="24.75" customHeight="1">
      <c r="A22" s="75"/>
      <c r="B22" s="77"/>
      <c r="C22" s="75" t="s">
        <v>30</v>
      </c>
      <c r="D22" s="73"/>
      <c r="E22" s="73"/>
      <c r="F22" s="76"/>
    </row>
    <row r="23" spans="1:6" s="17" customFormat="1" ht="24.75" customHeight="1">
      <c r="A23" s="75"/>
      <c r="B23" s="77"/>
      <c r="C23" s="75" t="s">
        <v>31</v>
      </c>
      <c r="D23" s="73"/>
      <c r="E23" s="73"/>
      <c r="F23" s="76"/>
    </row>
    <row r="24" spans="1:6" s="17" customFormat="1" ht="24.75" customHeight="1">
      <c r="A24" s="75"/>
      <c r="B24" s="77"/>
      <c r="C24" s="75" t="s">
        <v>32</v>
      </c>
      <c r="D24" s="73"/>
      <c r="E24" s="73"/>
      <c r="F24" s="76"/>
    </row>
    <row r="25" spans="1:6" s="17" customFormat="1" ht="24.75" customHeight="1">
      <c r="A25" s="75"/>
      <c r="B25" s="77"/>
      <c r="C25" s="75" t="s">
        <v>33</v>
      </c>
      <c r="D25" s="73"/>
      <c r="E25" s="73"/>
      <c r="F25" s="76"/>
    </row>
    <row r="26" spans="1:6" s="17" customFormat="1" ht="24.75" customHeight="1">
      <c r="A26" s="75"/>
      <c r="B26" s="77"/>
      <c r="C26" s="75" t="s">
        <v>34</v>
      </c>
      <c r="D26" s="73"/>
      <c r="E26" s="73"/>
      <c r="F26" s="76"/>
    </row>
    <row r="27" spans="1:6" s="17" customFormat="1" ht="24.75" customHeight="1">
      <c r="A27" s="75"/>
      <c r="B27" s="77"/>
      <c r="C27" s="78" t="s">
        <v>35</v>
      </c>
      <c r="D27" s="73">
        <v>87.1327</v>
      </c>
      <c r="E27" s="73">
        <v>87.1327</v>
      </c>
      <c r="F27" s="76"/>
    </row>
    <row r="28" spans="1:6" s="17" customFormat="1" ht="24.75" customHeight="1">
      <c r="A28" s="75"/>
      <c r="B28" s="77"/>
      <c r="C28" s="75" t="s">
        <v>36</v>
      </c>
      <c r="D28" s="73"/>
      <c r="E28" s="73"/>
      <c r="F28" s="76"/>
    </row>
    <row r="29" spans="1:6" s="17" customFormat="1" ht="24.75" customHeight="1">
      <c r="A29" s="75"/>
      <c r="B29" s="77"/>
      <c r="C29" s="75"/>
      <c r="D29" s="73"/>
      <c r="E29" s="73"/>
      <c r="F29" s="76"/>
    </row>
    <row r="30" spans="1:6" s="17" customFormat="1" ht="24.75" customHeight="1">
      <c r="A30" s="75"/>
      <c r="B30" s="77"/>
      <c r="C30" s="75"/>
      <c r="D30" s="73"/>
      <c r="E30" s="73"/>
      <c r="F30" s="76"/>
    </row>
    <row r="31" spans="1:6" s="17" customFormat="1" ht="24.75" customHeight="1">
      <c r="A31" s="79" t="s">
        <v>37</v>
      </c>
      <c r="B31" s="77">
        <f>B32+B33</f>
        <v>0</v>
      </c>
      <c r="C31" s="79" t="s">
        <v>38</v>
      </c>
      <c r="D31" s="73"/>
      <c r="E31" s="73"/>
      <c r="F31" s="76">
        <f>SUM(F32:F33)</f>
        <v>0</v>
      </c>
    </row>
    <row r="32" spans="1:6" s="17" customFormat="1" ht="24.75" customHeight="1">
      <c r="A32" s="75" t="s">
        <v>14</v>
      </c>
      <c r="B32" s="77"/>
      <c r="C32" s="75" t="s">
        <v>14</v>
      </c>
      <c r="D32" s="73"/>
      <c r="E32" s="73"/>
      <c r="F32" s="76"/>
    </row>
    <row r="33" spans="1:6" s="17" customFormat="1" ht="24.75" customHeight="1">
      <c r="A33" s="75" t="s">
        <v>16</v>
      </c>
      <c r="B33" s="77"/>
      <c r="C33" s="80" t="s">
        <v>16</v>
      </c>
      <c r="D33" s="73"/>
      <c r="E33" s="73"/>
      <c r="F33" s="81"/>
    </row>
    <row r="34" spans="1:6" s="17" customFormat="1" ht="24.75" customHeight="1">
      <c r="A34" s="82" t="s">
        <v>39</v>
      </c>
      <c r="B34" s="83">
        <f>B7+B31</f>
        <v>2283.47</v>
      </c>
      <c r="C34" s="84" t="s">
        <v>40</v>
      </c>
      <c r="D34" s="73">
        <f>D7+D31</f>
        <v>2283.4661</v>
      </c>
      <c r="E34" s="73">
        <f>E7+E31</f>
        <v>2283.4661</v>
      </c>
      <c r="F34" s="73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PageLayoutView="0" workbookViewId="0" topLeftCell="A1">
      <selection activeCell="C1" sqref="C1:C16384"/>
    </sheetView>
  </sheetViews>
  <sheetFormatPr defaultColWidth="9.00390625" defaultRowHeight="14.25"/>
  <cols>
    <col min="1" max="1" width="11.125" style="56" customWidth="1"/>
    <col min="2" max="2" width="21.125" style="56" customWidth="1"/>
    <col min="3" max="3" width="13.50390625" style="57" customWidth="1"/>
    <col min="4" max="4" width="11.625" style="57" customWidth="1"/>
    <col min="5" max="5" width="14.625" style="58" customWidth="1"/>
    <col min="6" max="6" width="15.50390625" style="58" customWidth="1"/>
    <col min="7" max="7" width="9.25390625" style="58" customWidth="1"/>
    <col min="8" max="8" width="10.50390625" style="58" customWidth="1"/>
    <col min="9" max="9" width="8.875" style="58" customWidth="1"/>
    <col min="10" max="10" width="8.125" style="58" customWidth="1"/>
    <col min="11" max="11" width="14.125" style="58" customWidth="1"/>
    <col min="12" max="12" width="10.00390625" style="58" customWidth="1"/>
    <col min="13" max="13" width="11.00390625" style="58" customWidth="1"/>
    <col min="14" max="14" width="12.25390625" style="58" customWidth="1"/>
    <col min="15" max="16384" width="9.00390625" style="4" customWidth="1"/>
  </cols>
  <sheetData>
    <row r="1" ht="29.25" customHeight="1">
      <c r="A1" s="56" t="s">
        <v>41</v>
      </c>
    </row>
    <row r="2" spans="1:14" s="16" customFormat="1" ht="31.5" customHeight="1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55" customFormat="1" ht="31.5" customHeight="1">
      <c r="A3" s="59"/>
      <c r="B3" s="59"/>
      <c r="C3" s="60"/>
      <c r="D3" s="61"/>
      <c r="E3" s="62"/>
      <c r="F3" s="62"/>
      <c r="G3" s="62"/>
      <c r="H3" s="62"/>
      <c r="I3" s="62"/>
      <c r="J3" s="62"/>
      <c r="K3" s="62"/>
      <c r="L3" s="62"/>
      <c r="M3" s="62"/>
      <c r="N3" s="62" t="s">
        <v>3</v>
      </c>
    </row>
    <row r="4" spans="1:14" s="17" customFormat="1" ht="30" customHeight="1">
      <c r="A4" s="94" t="s">
        <v>43</v>
      </c>
      <c r="B4" s="94"/>
      <c r="C4" s="97" t="s">
        <v>44</v>
      </c>
      <c r="D4" s="95" t="s">
        <v>45</v>
      </c>
      <c r="E4" s="96"/>
      <c r="F4" s="96"/>
      <c r="G4" s="96"/>
      <c r="H4" s="96"/>
      <c r="I4" s="95" t="s">
        <v>46</v>
      </c>
      <c r="J4" s="96"/>
      <c r="K4" s="96"/>
      <c r="L4" s="96"/>
      <c r="M4" s="96"/>
      <c r="N4" s="98" t="s">
        <v>47</v>
      </c>
    </row>
    <row r="5" spans="1:14" s="17" customFormat="1" ht="45">
      <c r="A5" s="11" t="s">
        <v>48</v>
      </c>
      <c r="B5" s="11" t="s">
        <v>49</v>
      </c>
      <c r="C5" s="97"/>
      <c r="D5" s="63" t="s">
        <v>9</v>
      </c>
      <c r="E5" s="64" t="s">
        <v>50</v>
      </c>
      <c r="F5" s="64" t="s">
        <v>51</v>
      </c>
      <c r="G5" s="65" t="s">
        <v>52</v>
      </c>
      <c r="H5" s="64" t="s">
        <v>53</v>
      </c>
      <c r="I5" s="64" t="s">
        <v>9</v>
      </c>
      <c r="J5" s="64" t="s">
        <v>50</v>
      </c>
      <c r="K5" s="64" t="s">
        <v>51</v>
      </c>
      <c r="L5" s="64" t="s">
        <v>52</v>
      </c>
      <c r="M5" s="64" t="s">
        <v>53</v>
      </c>
      <c r="N5" s="99"/>
    </row>
    <row r="6" spans="1:14" s="17" customFormat="1" ht="24.75" customHeight="1">
      <c r="A6" s="49" t="s">
        <v>54</v>
      </c>
      <c r="B6" s="49" t="s">
        <v>55</v>
      </c>
      <c r="C6" s="66">
        <f>D6+I6+N6</f>
        <v>9.96</v>
      </c>
      <c r="D6" s="66">
        <f>E6+F6</f>
        <v>9.96</v>
      </c>
      <c r="E6" s="66">
        <v>9.96</v>
      </c>
      <c r="F6" s="66"/>
      <c r="G6" s="67"/>
      <c r="H6" s="67"/>
      <c r="I6" s="67">
        <f>SUM(J6:M6)</f>
        <v>0</v>
      </c>
      <c r="J6" s="67"/>
      <c r="K6" s="67"/>
      <c r="L6" s="67"/>
      <c r="M6" s="67"/>
      <c r="N6" s="67"/>
    </row>
    <row r="7" spans="1:14" s="17" customFormat="1" ht="24.75" customHeight="1">
      <c r="A7" s="49" t="s">
        <v>56</v>
      </c>
      <c r="B7" s="49" t="s">
        <v>57</v>
      </c>
      <c r="C7" s="66">
        <f>D7+I7+N7</f>
        <v>667.03</v>
      </c>
      <c r="D7" s="66">
        <f>E7+F7</f>
        <v>667.03</v>
      </c>
      <c r="E7" s="66">
        <v>667.03</v>
      </c>
      <c r="F7" s="66"/>
      <c r="G7" s="67"/>
      <c r="H7" s="67"/>
      <c r="I7" s="67">
        <f aca="true" t="shared" si="0" ref="I7:I27">SUM(J7:M7)</f>
        <v>0</v>
      </c>
      <c r="J7" s="67"/>
      <c r="K7" s="67"/>
      <c r="L7" s="67"/>
      <c r="M7" s="67"/>
      <c r="N7" s="67"/>
    </row>
    <row r="8" spans="1:14" s="17" customFormat="1" ht="24.75" customHeight="1">
      <c r="A8" s="49" t="s">
        <v>58</v>
      </c>
      <c r="B8" s="49" t="s">
        <v>59</v>
      </c>
      <c r="C8" s="66">
        <f>D8+I8+N8</f>
        <v>102.9616</v>
      </c>
      <c r="D8" s="66">
        <f>E8+F8</f>
        <v>102.9616</v>
      </c>
      <c r="E8" s="66">
        <v>17.9616</v>
      </c>
      <c r="F8" s="66">
        <v>85</v>
      </c>
      <c r="G8" s="67"/>
      <c r="H8" s="67"/>
      <c r="I8" s="67">
        <f t="shared" si="0"/>
        <v>0</v>
      </c>
      <c r="J8" s="67"/>
      <c r="K8" s="67"/>
      <c r="L8" s="67"/>
      <c r="M8" s="67"/>
      <c r="N8" s="67"/>
    </row>
    <row r="9" spans="1:14" s="17" customFormat="1" ht="24.75" customHeight="1">
      <c r="A9" s="49" t="s">
        <v>60</v>
      </c>
      <c r="B9" s="49" t="s">
        <v>61</v>
      </c>
      <c r="C9" s="66">
        <f>D9+I9+N9</f>
        <v>373.8567</v>
      </c>
      <c r="D9" s="66">
        <f>SUM(E9:H9)</f>
        <v>373.8567</v>
      </c>
      <c r="E9" s="66">
        <v>343.8567</v>
      </c>
      <c r="F9" s="66">
        <v>30</v>
      </c>
      <c r="G9" s="67"/>
      <c r="H9" s="67"/>
      <c r="I9" s="67">
        <f t="shared" si="0"/>
        <v>0</v>
      </c>
      <c r="J9" s="67"/>
      <c r="K9" s="67"/>
      <c r="L9" s="67"/>
      <c r="M9" s="67"/>
      <c r="N9" s="67"/>
    </row>
    <row r="10" spans="1:14" s="17" customFormat="1" ht="24.75" customHeight="1">
      <c r="A10" s="49" t="s">
        <v>62</v>
      </c>
      <c r="B10" s="49" t="s">
        <v>63</v>
      </c>
      <c r="C10" s="66">
        <f>D10+I10+N10</f>
        <v>4</v>
      </c>
      <c r="D10" s="66">
        <f>SUM(E10:H10)</f>
        <v>4</v>
      </c>
      <c r="E10" s="66">
        <v>4</v>
      </c>
      <c r="F10" s="66"/>
      <c r="G10" s="67"/>
      <c r="H10" s="67"/>
      <c r="I10" s="67">
        <f t="shared" si="0"/>
        <v>0</v>
      </c>
      <c r="J10" s="67"/>
      <c r="K10" s="67"/>
      <c r="L10" s="67"/>
      <c r="M10" s="67"/>
      <c r="N10" s="67"/>
    </row>
    <row r="11" spans="1:14" s="17" customFormat="1" ht="24.75" customHeight="1">
      <c r="A11" s="49" t="s">
        <v>64</v>
      </c>
      <c r="B11" s="49" t="s">
        <v>65</v>
      </c>
      <c r="C11" s="66">
        <f aca="true" t="shared" si="1" ref="C11:C27">D11+I11+N11</f>
        <v>72.452</v>
      </c>
      <c r="D11" s="66">
        <f aca="true" t="shared" si="2" ref="D11:D27">SUM(E11:H11)</f>
        <v>72.452</v>
      </c>
      <c r="E11" s="66">
        <v>22.452</v>
      </c>
      <c r="F11" s="66">
        <v>50</v>
      </c>
      <c r="G11" s="67"/>
      <c r="H11" s="67"/>
      <c r="I11" s="67">
        <f t="shared" si="0"/>
        <v>0</v>
      </c>
      <c r="J11" s="67"/>
      <c r="K11" s="67"/>
      <c r="L11" s="67"/>
      <c r="M11" s="67"/>
      <c r="N11" s="67"/>
    </row>
    <row r="12" spans="1:14" s="17" customFormat="1" ht="24.75" customHeight="1">
      <c r="A12" s="49" t="s">
        <v>66</v>
      </c>
      <c r="B12" s="49" t="s">
        <v>67</v>
      </c>
      <c r="C12" s="66">
        <f t="shared" si="1"/>
        <v>30.189</v>
      </c>
      <c r="D12" s="66">
        <f t="shared" si="2"/>
        <v>30.189</v>
      </c>
      <c r="E12" s="66">
        <v>30.189</v>
      </c>
      <c r="F12" s="66"/>
      <c r="G12" s="67"/>
      <c r="H12" s="67"/>
      <c r="I12" s="67">
        <f t="shared" si="0"/>
        <v>0</v>
      </c>
      <c r="J12" s="67"/>
      <c r="K12" s="67"/>
      <c r="L12" s="67"/>
      <c r="M12" s="67"/>
      <c r="N12" s="67"/>
    </row>
    <row r="13" spans="1:14" s="17" customFormat="1" ht="24.75" customHeight="1">
      <c r="A13" s="49" t="s">
        <v>68</v>
      </c>
      <c r="B13" s="49" t="s">
        <v>69</v>
      </c>
      <c r="C13" s="66">
        <f t="shared" si="1"/>
        <v>72.9819</v>
      </c>
      <c r="D13" s="66">
        <f t="shared" si="2"/>
        <v>72.9819</v>
      </c>
      <c r="E13" s="66">
        <v>72.9819</v>
      </c>
      <c r="F13" s="66"/>
      <c r="G13" s="67"/>
      <c r="H13" s="67"/>
      <c r="I13" s="67">
        <f t="shared" si="0"/>
        <v>0</v>
      </c>
      <c r="J13" s="67"/>
      <c r="K13" s="67"/>
      <c r="L13" s="67"/>
      <c r="M13" s="67"/>
      <c r="N13" s="67"/>
    </row>
    <row r="14" spans="1:14" s="17" customFormat="1" ht="24.75" customHeight="1">
      <c r="A14" s="49" t="s">
        <v>70</v>
      </c>
      <c r="B14" s="49" t="s">
        <v>71</v>
      </c>
      <c r="C14" s="66">
        <f t="shared" si="1"/>
        <v>29.1928</v>
      </c>
      <c r="D14" s="66">
        <f t="shared" si="2"/>
        <v>29.1928</v>
      </c>
      <c r="E14" s="66">
        <v>29.1928</v>
      </c>
      <c r="F14" s="66"/>
      <c r="G14" s="67"/>
      <c r="H14" s="67"/>
      <c r="I14" s="67">
        <f t="shared" si="0"/>
        <v>0</v>
      </c>
      <c r="J14" s="67"/>
      <c r="K14" s="67"/>
      <c r="L14" s="67"/>
      <c r="M14" s="67"/>
      <c r="N14" s="67"/>
    </row>
    <row r="15" spans="1:14" s="17" customFormat="1" ht="24.75" customHeight="1">
      <c r="A15" s="49" t="s">
        <v>72</v>
      </c>
      <c r="B15" s="49" t="s">
        <v>73</v>
      </c>
      <c r="C15" s="66">
        <f t="shared" si="1"/>
        <v>0.95</v>
      </c>
      <c r="D15" s="66">
        <f t="shared" si="2"/>
        <v>0.95</v>
      </c>
      <c r="E15" s="66">
        <v>0.95</v>
      </c>
      <c r="F15" s="66"/>
      <c r="G15" s="67"/>
      <c r="H15" s="67"/>
      <c r="I15" s="67">
        <f t="shared" si="0"/>
        <v>0</v>
      </c>
      <c r="J15" s="67"/>
      <c r="K15" s="67"/>
      <c r="L15" s="67"/>
      <c r="M15" s="67"/>
      <c r="N15" s="67"/>
    </row>
    <row r="16" spans="1:14" s="17" customFormat="1" ht="24.75" customHeight="1">
      <c r="A16" s="49" t="s">
        <v>74</v>
      </c>
      <c r="B16" s="49" t="s">
        <v>75</v>
      </c>
      <c r="C16" s="66">
        <f t="shared" si="1"/>
        <v>15.6</v>
      </c>
      <c r="D16" s="66">
        <f t="shared" si="2"/>
        <v>15.6</v>
      </c>
      <c r="E16" s="66">
        <v>15.6</v>
      </c>
      <c r="F16" s="66"/>
      <c r="G16" s="67"/>
      <c r="H16" s="67"/>
      <c r="I16" s="67">
        <f t="shared" si="0"/>
        <v>0</v>
      </c>
      <c r="J16" s="67"/>
      <c r="K16" s="67"/>
      <c r="L16" s="67"/>
      <c r="M16" s="67"/>
      <c r="N16" s="67"/>
    </row>
    <row r="17" spans="1:14" s="17" customFormat="1" ht="24.75" customHeight="1">
      <c r="A17" s="49" t="s">
        <v>76</v>
      </c>
      <c r="B17" s="49" t="s">
        <v>77</v>
      </c>
      <c r="C17" s="66">
        <f t="shared" si="1"/>
        <v>11.226</v>
      </c>
      <c r="D17" s="66">
        <f t="shared" si="2"/>
        <v>11.226</v>
      </c>
      <c r="E17" s="66">
        <v>11.226</v>
      </c>
      <c r="F17" s="66"/>
      <c r="G17" s="67"/>
      <c r="H17" s="67"/>
      <c r="I17" s="67">
        <f t="shared" si="0"/>
        <v>0</v>
      </c>
      <c r="J17" s="67"/>
      <c r="K17" s="67"/>
      <c r="L17" s="67"/>
      <c r="M17" s="67"/>
      <c r="N17" s="67"/>
    </row>
    <row r="18" spans="1:14" s="17" customFormat="1" ht="24.75" customHeight="1">
      <c r="A18" s="49" t="s">
        <v>78</v>
      </c>
      <c r="B18" s="49" t="s">
        <v>79</v>
      </c>
      <c r="C18" s="66">
        <f t="shared" si="1"/>
        <v>29.1928</v>
      </c>
      <c r="D18" s="66">
        <f t="shared" si="2"/>
        <v>29.1928</v>
      </c>
      <c r="E18" s="66">
        <v>29.1928</v>
      </c>
      <c r="F18" s="66"/>
      <c r="G18" s="67"/>
      <c r="H18" s="67"/>
      <c r="I18" s="67">
        <f t="shared" si="0"/>
        <v>0</v>
      </c>
      <c r="J18" s="67"/>
      <c r="K18" s="67"/>
      <c r="L18" s="67"/>
      <c r="M18" s="67"/>
      <c r="N18" s="67"/>
    </row>
    <row r="19" spans="1:14" s="17" customFormat="1" ht="24.75" customHeight="1">
      <c r="A19" s="49" t="s">
        <v>80</v>
      </c>
      <c r="B19" s="49" t="s">
        <v>81</v>
      </c>
      <c r="C19" s="66">
        <f t="shared" si="1"/>
        <v>26.3282</v>
      </c>
      <c r="D19" s="66">
        <f t="shared" si="2"/>
        <v>26.3282</v>
      </c>
      <c r="E19" s="66">
        <v>26.3282</v>
      </c>
      <c r="F19" s="66"/>
      <c r="G19" s="67"/>
      <c r="H19" s="67"/>
      <c r="I19" s="67">
        <f t="shared" si="0"/>
        <v>0</v>
      </c>
      <c r="J19" s="67"/>
      <c r="K19" s="67"/>
      <c r="L19" s="67"/>
      <c r="M19" s="67"/>
      <c r="N19" s="67"/>
    </row>
    <row r="20" spans="1:14" s="17" customFormat="1" ht="24.75" customHeight="1">
      <c r="A20" s="49" t="s">
        <v>82</v>
      </c>
      <c r="B20" s="49" t="s">
        <v>83</v>
      </c>
      <c r="C20" s="66">
        <f t="shared" si="1"/>
        <v>117.3598</v>
      </c>
      <c r="D20" s="66">
        <f t="shared" si="2"/>
        <v>117.3598</v>
      </c>
      <c r="E20" s="66">
        <v>117.3598</v>
      </c>
      <c r="F20" s="66"/>
      <c r="G20" s="67"/>
      <c r="H20" s="67"/>
      <c r="I20" s="67">
        <f t="shared" si="0"/>
        <v>0</v>
      </c>
      <c r="J20" s="67"/>
      <c r="K20" s="67"/>
      <c r="L20" s="67"/>
      <c r="M20" s="67"/>
      <c r="N20" s="67"/>
    </row>
    <row r="21" spans="1:14" s="17" customFormat="1" ht="24.75" customHeight="1">
      <c r="A21" s="49" t="s">
        <v>84</v>
      </c>
      <c r="B21" s="49" t="s">
        <v>85</v>
      </c>
      <c r="C21" s="66">
        <f t="shared" si="1"/>
        <v>140</v>
      </c>
      <c r="D21" s="66">
        <f t="shared" si="2"/>
        <v>140</v>
      </c>
      <c r="E21" s="66">
        <v>40</v>
      </c>
      <c r="F21" s="66">
        <v>100</v>
      </c>
      <c r="G21" s="67"/>
      <c r="H21" s="67"/>
      <c r="I21" s="67">
        <f t="shared" si="0"/>
        <v>0</v>
      </c>
      <c r="J21" s="67"/>
      <c r="K21" s="67"/>
      <c r="L21" s="67"/>
      <c r="M21" s="67"/>
      <c r="N21" s="67"/>
    </row>
    <row r="22" spans="1:14" s="17" customFormat="1" ht="33.75" customHeight="1">
      <c r="A22" s="49" t="s">
        <v>86</v>
      </c>
      <c r="B22" s="49" t="s">
        <v>87</v>
      </c>
      <c r="C22" s="66">
        <f t="shared" si="1"/>
        <v>25</v>
      </c>
      <c r="D22" s="66">
        <f t="shared" si="2"/>
        <v>25</v>
      </c>
      <c r="E22" s="66">
        <v>25</v>
      </c>
      <c r="F22" s="66"/>
      <c r="G22" s="67"/>
      <c r="H22" s="67"/>
      <c r="I22" s="67">
        <f t="shared" si="0"/>
        <v>0</v>
      </c>
      <c r="J22" s="67"/>
      <c r="K22" s="67"/>
      <c r="L22" s="67"/>
      <c r="M22" s="67"/>
      <c r="N22" s="67"/>
    </row>
    <row r="23" spans="1:14" s="17" customFormat="1" ht="33" customHeight="1">
      <c r="A23" s="49" t="s">
        <v>88</v>
      </c>
      <c r="B23" s="49" t="s">
        <v>89</v>
      </c>
      <c r="C23" s="66">
        <f t="shared" si="1"/>
        <v>68.4</v>
      </c>
      <c r="D23" s="66">
        <f t="shared" si="2"/>
        <v>68.4</v>
      </c>
      <c r="E23" s="66">
        <v>68.4</v>
      </c>
      <c r="F23" s="66"/>
      <c r="G23" s="67"/>
      <c r="H23" s="67"/>
      <c r="I23" s="67">
        <f t="shared" si="0"/>
        <v>0</v>
      </c>
      <c r="J23" s="67"/>
      <c r="K23" s="67"/>
      <c r="L23" s="67"/>
      <c r="M23" s="67"/>
      <c r="N23" s="67"/>
    </row>
    <row r="24" spans="1:14" s="17" customFormat="1" ht="24.75" customHeight="1">
      <c r="A24" s="49" t="s">
        <v>90</v>
      </c>
      <c r="B24" s="49" t="s">
        <v>91</v>
      </c>
      <c r="C24" s="66">
        <f t="shared" si="1"/>
        <v>367.2089</v>
      </c>
      <c r="D24" s="66">
        <f t="shared" si="2"/>
        <v>367.2089</v>
      </c>
      <c r="E24" s="66">
        <v>367.2089</v>
      </c>
      <c r="F24" s="66"/>
      <c r="G24" s="67"/>
      <c r="H24" s="67"/>
      <c r="I24" s="67">
        <f t="shared" si="0"/>
        <v>0</v>
      </c>
      <c r="J24" s="67"/>
      <c r="K24" s="67"/>
      <c r="L24" s="67"/>
      <c r="M24" s="67"/>
      <c r="N24" s="67"/>
    </row>
    <row r="25" spans="1:14" s="17" customFormat="1" ht="24.75" customHeight="1">
      <c r="A25" s="49" t="s">
        <v>92</v>
      </c>
      <c r="B25" s="49" t="s">
        <v>93</v>
      </c>
      <c r="C25" s="66">
        <f t="shared" si="1"/>
        <v>32.452</v>
      </c>
      <c r="D25" s="66">
        <f t="shared" si="2"/>
        <v>32.452</v>
      </c>
      <c r="E25" s="66">
        <v>22.452</v>
      </c>
      <c r="F25" s="66">
        <v>10</v>
      </c>
      <c r="G25" s="67"/>
      <c r="H25" s="67"/>
      <c r="I25" s="67">
        <f t="shared" si="0"/>
        <v>0</v>
      </c>
      <c r="J25" s="67"/>
      <c r="K25" s="67"/>
      <c r="L25" s="67"/>
      <c r="M25" s="67"/>
      <c r="N25" s="67"/>
    </row>
    <row r="26" spans="1:14" s="17" customFormat="1" ht="24.75" customHeight="1">
      <c r="A26" s="49" t="s">
        <v>94</v>
      </c>
      <c r="B26" s="49" t="s">
        <v>95</v>
      </c>
      <c r="C26" s="66">
        <f t="shared" si="1"/>
        <v>51.1699</v>
      </c>
      <c r="D26" s="66">
        <f t="shared" si="2"/>
        <v>51.1699</v>
      </c>
      <c r="E26" s="66">
        <v>51.1699</v>
      </c>
      <c r="F26" s="66"/>
      <c r="G26" s="67"/>
      <c r="H26" s="67"/>
      <c r="I26" s="67">
        <f t="shared" si="0"/>
        <v>0</v>
      </c>
      <c r="J26" s="67"/>
      <c r="K26" s="67"/>
      <c r="L26" s="67"/>
      <c r="M26" s="67"/>
      <c r="N26" s="67"/>
    </row>
    <row r="27" spans="1:14" s="17" customFormat="1" ht="24.75" customHeight="1">
      <c r="A27" s="49" t="s">
        <v>96</v>
      </c>
      <c r="B27" s="49" t="s">
        <v>97</v>
      </c>
      <c r="C27" s="66">
        <f t="shared" si="1"/>
        <v>35.9628</v>
      </c>
      <c r="D27" s="66">
        <f t="shared" si="2"/>
        <v>35.9628</v>
      </c>
      <c r="E27" s="66">
        <v>35.9628</v>
      </c>
      <c r="F27" s="66"/>
      <c r="G27" s="67"/>
      <c r="H27" s="67"/>
      <c r="I27" s="67">
        <f t="shared" si="0"/>
        <v>0</v>
      </c>
      <c r="J27" s="67"/>
      <c r="K27" s="67"/>
      <c r="L27" s="67"/>
      <c r="M27" s="67"/>
      <c r="N27" s="67"/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PageLayoutView="0" workbookViewId="0" topLeftCell="A1">
      <selection activeCell="E1" sqref="E1:E16384"/>
    </sheetView>
  </sheetViews>
  <sheetFormatPr defaultColWidth="9.00390625" defaultRowHeight="14.25"/>
  <cols>
    <col min="1" max="1" width="10.625" style="44" customWidth="1"/>
    <col min="2" max="2" width="16.25390625" style="44" customWidth="1"/>
    <col min="3" max="3" width="14.125" style="45" customWidth="1"/>
    <col min="4" max="4" width="9.00390625" style="45" customWidth="1"/>
    <col min="5" max="5" width="11.125" style="45" customWidth="1"/>
    <col min="6" max="6" width="11.875" style="45" customWidth="1"/>
    <col min="7" max="7" width="11.625" style="45" customWidth="1"/>
    <col min="8" max="8" width="22.00390625" style="45" customWidth="1"/>
    <col min="9" max="16384" width="9.00390625" style="46" customWidth="1"/>
  </cols>
  <sheetData>
    <row r="1" ht="24.75" customHeight="1">
      <c r="A1" s="44" t="s">
        <v>98</v>
      </c>
    </row>
    <row r="2" spans="1:8" s="41" customFormat="1" ht="22.5" customHeight="1">
      <c r="A2" s="100" t="s">
        <v>99</v>
      </c>
      <c r="B2" s="100"/>
      <c r="C2" s="100"/>
      <c r="D2" s="100"/>
      <c r="E2" s="100"/>
      <c r="F2" s="100"/>
      <c r="G2" s="100"/>
      <c r="H2" s="100"/>
    </row>
    <row r="3" ht="24" customHeight="1">
      <c r="H3" s="45" t="s">
        <v>3</v>
      </c>
    </row>
    <row r="4" spans="1:8" s="42" customFormat="1" ht="24.75" customHeight="1">
      <c r="A4" s="101" t="s">
        <v>43</v>
      </c>
      <c r="B4" s="101"/>
      <c r="C4" s="102" t="s">
        <v>100</v>
      </c>
      <c r="D4" s="102" t="s">
        <v>101</v>
      </c>
      <c r="E4" s="102"/>
      <c r="F4" s="102"/>
      <c r="G4" s="102" t="s">
        <v>102</v>
      </c>
      <c r="H4" s="102"/>
    </row>
    <row r="5" spans="1:8" s="42" customFormat="1" ht="31.5" customHeight="1">
      <c r="A5" s="47" t="s">
        <v>48</v>
      </c>
      <c r="B5" s="47" t="s">
        <v>49</v>
      </c>
      <c r="C5" s="102"/>
      <c r="D5" s="48" t="s">
        <v>103</v>
      </c>
      <c r="E5" s="48" t="s">
        <v>104</v>
      </c>
      <c r="F5" s="48" t="s">
        <v>105</v>
      </c>
      <c r="G5" s="48" t="s">
        <v>106</v>
      </c>
      <c r="H5" s="48" t="s">
        <v>107</v>
      </c>
    </row>
    <row r="6" spans="1:8" s="43" customFormat="1" ht="24.75" customHeight="1">
      <c r="A6" s="49" t="s">
        <v>108</v>
      </c>
      <c r="B6" s="49" t="s">
        <v>109</v>
      </c>
      <c r="C6" s="50">
        <v>9.96</v>
      </c>
      <c r="D6" s="50">
        <f>E6+F6</f>
        <v>9.96</v>
      </c>
      <c r="E6" s="51">
        <v>9.96</v>
      </c>
      <c r="F6" s="52"/>
      <c r="G6" s="53">
        <f>D6-C6</f>
        <v>0</v>
      </c>
      <c r="H6" s="54">
        <f>D6/C6*100%</f>
        <v>1</v>
      </c>
    </row>
    <row r="7" spans="1:8" s="43" customFormat="1" ht="24.75" customHeight="1">
      <c r="A7" s="49" t="s">
        <v>110</v>
      </c>
      <c r="B7" s="49" t="s">
        <v>111</v>
      </c>
      <c r="C7" s="50">
        <v>664.36</v>
      </c>
      <c r="D7" s="50">
        <f aca="true" t="shared" si="0" ref="D7:D27">E7+F7</f>
        <v>667.03</v>
      </c>
      <c r="E7" s="51">
        <v>667.03</v>
      </c>
      <c r="F7" s="52"/>
      <c r="G7" s="53">
        <f aca="true" t="shared" si="1" ref="G7:G27">D7-C7</f>
        <v>2.669999999999959</v>
      </c>
      <c r="H7" s="54">
        <f>D7/C7*100%</f>
        <v>1.004018905412728</v>
      </c>
    </row>
    <row r="8" spans="1:8" s="43" customFormat="1" ht="24.75" customHeight="1">
      <c r="A8" s="49" t="s">
        <v>112</v>
      </c>
      <c r="B8" s="49" t="s">
        <v>113</v>
      </c>
      <c r="C8" s="50">
        <v>17.64</v>
      </c>
      <c r="D8" s="50">
        <f t="shared" si="0"/>
        <v>102.9616</v>
      </c>
      <c r="E8" s="51"/>
      <c r="F8" s="52">
        <v>102.9616</v>
      </c>
      <c r="G8" s="53">
        <f t="shared" si="1"/>
        <v>85.3216</v>
      </c>
      <c r="H8" s="54">
        <f aca="true" t="shared" si="2" ref="H8:H27">D8/C8*100%</f>
        <v>5.836825396825397</v>
      </c>
    </row>
    <row r="9" spans="1:8" s="43" customFormat="1" ht="24.75" customHeight="1">
      <c r="A9" s="49" t="s">
        <v>114</v>
      </c>
      <c r="B9" s="49" t="s">
        <v>115</v>
      </c>
      <c r="C9" s="50">
        <v>1040.88</v>
      </c>
      <c r="D9" s="50">
        <f t="shared" si="0"/>
        <v>373.8567</v>
      </c>
      <c r="E9" s="51">
        <v>50.9527</v>
      </c>
      <c r="F9" s="52">
        <v>322.904</v>
      </c>
      <c r="G9" s="53">
        <f t="shared" si="1"/>
        <v>-667.0233000000001</v>
      </c>
      <c r="H9" s="54">
        <f t="shared" si="2"/>
        <v>0.3591736799631081</v>
      </c>
    </row>
    <row r="10" spans="1:8" s="43" customFormat="1" ht="24.75" customHeight="1">
      <c r="A10" s="49" t="s">
        <v>116</v>
      </c>
      <c r="B10" s="49" t="s">
        <v>111</v>
      </c>
      <c r="C10" s="50">
        <v>17</v>
      </c>
      <c r="D10" s="50">
        <f t="shared" si="0"/>
        <v>4</v>
      </c>
      <c r="E10" s="51">
        <v>4</v>
      </c>
      <c r="F10" s="52"/>
      <c r="G10" s="53">
        <f t="shared" si="1"/>
        <v>-13</v>
      </c>
      <c r="H10" s="54">
        <f t="shared" si="2"/>
        <v>0.23529411764705882</v>
      </c>
    </row>
    <row r="11" spans="1:8" s="43" customFormat="1" ht="24.75" customHeight="1">
      <c r="A11" s="49" t="s">
        <v>117</v>
      </c>
      <c r="B11" s="49" t="s">
        <v>118</v>
      </c>
      <c r="C11" s="50">
        <v>122.05</v>
      </c>
      <c r="D11" s="50">
        <f t="shared" si="0"/>
        <v>72.452</v>
      </c>
      <c r="E11" s="51"/>
      <c r="F11" s="52">
        <v>72.452</v>
      </c>
      <c r="G11" s="53">
        <f t="shared" si="1"/>
        <v>-49.598</v>
      </c>
      <c r="H11" s="54">
        <f t="shared" si="2"/>
        <v>0.5936255632937321</v>
      </c>
    </row>
    <row r="12" spans="1:8" s="43" customFormat="1" ht="24.75" customHeight="1">
      <c r="A12" s="49" t="s">
        <v>119</v>
      </c>
      <c r="B12" s="49" t="s">
        <v>120</v>
      </c>
      <c r="C12" s="50">
        <v>54.2775</v>
      </c>
      <c r="D12" s="50">
        <f t="shared" si="0"/>
        <v>30.189</v>
      </c>
      <c r="E12" s="51">
        <v>30.189</v>
      </c>
      <c r="F12" s="52"/>
      <c r="G12" s="53">
        <f t="shared" si="1"/>
        <v>-24.088500000000003</v>
      </c>
      <c r="H12" s="54">
        <f t="shared" si="2"/>
        <v>0.5561973193312145</v>
      </c>
    </row>
    <row r="13" spans="1:8" s="43" customFormat="1" ht="24.75" customHeight="1">
      <c r="A13" s="49" t="s">
        <v>121</v>
      </c>
      <c r="B13" s="49" t="s">
        <v>122</v>
      </c>
      <c r="C13" s="50">
        <v>69.112</v>
      </c>
      <c r="D13" s="50">
        <f t="shared" si="0"/>
        <v>72.9819</v>
      </c>
      <c r="E13" s="51">
        <v>72.9819</v>
      </c>
      <c r="F13" s="52"/>
      <c r="G13" s="53">
        <f t="shared" si="1"/>
        <v>3.8699000000000012</v>
      </c>
      <c r="H13" s="54">
        <f t="shared" si="2"/>
        <v>1.0559946174325732</v>
      </c>
    </row>
    <row r="14" spans="1:8" s="43" customFormat="1" ht="24.75" customHeight="1">
      <c r="A14" s="49" t="s">
        <v>123</v>
      </c>
      <c r="B14" s="49" t="s">
        <v>124</v>
      </c>
      <c r="C14" s="50"/>
      <c r="D14" s="50">
        <f t="shared" si="0"/>
        <v>29.1928</v>
      </c>
      <c r="E14" s="51">
        <v>29.1928</v>
      </c>
      <c r="F14" s="52"/>
      <c r="G14" s="53">
        <f t="shared" si="1"/>
        <v>29.1928</v>
      </c>
      <c r="H14" s="54" t="e">
        <f t="shared" si="2"/>
        <v>#DIV/0!</v>
      </c>
    </row>
    <row r="15" spans="1:8" s="43" customFormat="1" ht="24.75" customHeight="1">
      <c r="A15" s="49" t="s">
        <v>125</v>
      </c>
      <c r="B15" s="49" t="s">
        <v>126</v>
      </c>
      <c r="C15" s="50">
        <v>0.05</v>
      </c>
      <c r="D15" s="50">
        <f t="shared" si="0"/>
        <v>0.95</v>
      </c>
      <c r="E15" s="51">
        <v>0.95</v>
      </c>
      <c r="F15" s="52"/>
      <c r="G15" s="53">
        <f t="shared" si="1"/>
        <v>0.8999999999999999</v>
      </c>
      <c r="H15" s="54">
        <f t="shared" si="2"/>
        <v>18.999999999999996</v>
      </c>
    </row>
    <row r="16" spans="1:8" s="43" customFormat="1" ht="24.75" customHeight="1">
      <c r="A16" s="49" t="s">
        <v>127</v>
      </c>
      <c r="B16" s="49" t="s">
        <v>128</v>
      </c>
      <c r="C16" s="50">
        <v>17.16</v>
      </c>
      <c r="D16" s="50">
        <f t="shared" si="0"/>
        <v>15.6</v>
      </c>
      <c r="E16" s="51">
        <v>15.6</v>
      </c>
      <c r="F16" s="52"/>
      <c r="G16" s="53">
        <f t="shared" si="1"/>
        <v>-1.5600000000000005</v>
      </c>
      <c r="H16" s="54">
        <f t="shared" si="2"/>
        <v>0.9090909090909091</v>
      </c>
    </row>
    <row r="17" spans="1:8" s="43" customFormat="1" ht="24.75" customHeight="1">
      <c r="A17" s="49" t="s">
        <v>129</v>
      </c>
      <c r="B17" s="49" t="s">
        <v>130</v>
      </c>
      <c r="C17" s="50">
        <v>11.03</v>
      </c>
      <c r="D17" s="50">
        <f t="shared" si="0"/>
        <v>11.226</v>
      </c>
      <c r="E17" s="51"/>
      <c r="F17" s="52">
        <v>11.226</v>
      </c>
      <c r="G17" s="53">
        <f t="shared" si="1"/>
        <v>0.1960000000000015</v>
      </c>
      <c r="H17" s="54">
        <f t="shared" si="2"/>
        <v>1.0177697189483228</v>
      </c>
    </row>
    <row r="18" spans="1:8" s="43" customFormat="1" ht="24.75" customHeight="1">
      <c r="A18" s="49" t="s">
        <v>131</v>
      </c>
      <c r="B18" s="49" t="s">
        <v>132</v>
      </c>
      <c r="C18" s="50">
        <v>27.6448</v>
      </c>
      <c r="D18" s="50">
        <f t="shared" si="0"/>
        <v>29.1928</v>
      </c>
      <c r="E18" s="51">
        <v>29.1928</v>
      </c>
      <c r="F18" s="52"/>
      <c r="G18" s="53">
        <f t="shared" si="1"/>
        <v>1.5479999999999983</v>
      </c>
      <c r="H18" s="54">
        <f t="shared" si="2"/>
        <v>1.0559960643593007</v>
      </c>
    </row>
    <row r="19" spans="1:8" s="43" customFormat="1" ht="24.75" customHeight="1">
      <c r="A19" s="49" t="s">
        <v>133</v>
      </c>
      <c r="B19" s="49" t="s">
        <v>134</v>
      </c>
      <c r="C19" s="50">
        <v>25.4729</v>
      </c>
      <c r="D19" s="50">
        <f t="shared" si="0"/>
        <v>26.3282</v>
      </c>
      <c r="E19" s="51">
        <v>26.3282</v>
      </c>
      <c r="F19" s="52"/>
      <c r="G19" s="53">
        <f t="shared" si="1"/>
        <v>0.8552999999999997</v>
      </c>
      <c r="H19" s="54">
        <f t="shared" si="2"/>
        <v>1.033576860114082</v>
      </c>
    </row>
    <row r="20" spans="1:8" s="43" customFormat="1" ht="24.75" customHeight="1">
      <c r="A20" s="49" t="s">
        <v>135</v>
      </c>
      <c r="B20" s="49" t="s">
        <v>136</v>
      </c>
      <c r="C20" s="50">
        <v>120.19</v>
      </c>
      <c r="D20" s="50">
        <f t="shared" si="0"/>
        <v>117.3598</v>
      </c>
      <c r="E20" s="51">
        <v>117.3598</v>
      </c>
      <c r="F20" s="52"/>
      <c r="G20" s="53">
        <f t="shared" si="1"/>
        <v>-2.8301999999999907</v>
      </c>
      <c r="H20" s="54">
        <f t="shared" si="2"/>
        <v>0.9764522838838506</v>
      </c>
    </row>
    <row r="21" spans="1:8" s="43" customFormat="1" ht="24.75" customHeight="1">
      <c r="A21" s="49" t="s">
        <v>137</v>
      </c>
      <c r="B21" s="49" t="s">
        <v>138</v>
      </c>
      <c r="C21" s="50">
        <v>323.23</v>
      </c>
      <c r="D21" s="50">
        <f t="shared" si="0"/>
        <v>140</v>
      </c>
      <c r="E21" s="51"/>
      <c r="F21" s="52">
        <v>140</v>
      </c>
      <c r="G21" s="53">
        <f t="shared" si="1"/>
        <v>-183.23000000000002</v>
      </c>
      <c r="H21" s="54">
        <f t="shared" si="2"/>
        <v>0.43312811310831295</v>
      </c>
    </row>
    <row r="22" spans="1:8" s="43" customFormat="1" ht="24.75" customHeight="1">
      <c r="A22" s="49" t="s">
        <v>139</v>
      </c>
      <c r="B22" s="49" t="s">
        <v>140</v>
      </c>
      <c r="C22" s="50">
        <v>37</v>
      </c>
      <c r="D22" s="50">
        <f t="shared" si="0"/>
        <v>25</v>
      </c>
      <c r="E22" s="51"/>
      <c r="F22" s="52">
        <v>25</v>
      </c>
      <c r="G22" s="53">
        <f t="shared" si="1"/>
        <v>-12</v>
      </c>
      <c r="H22" s="54">
        <f t="shared" si="2"/>
        <v>0.6756756756756757</v>
      </c>
    </row>
    <row r="23" spans="1:8" s="43" customFormat="1" ht="24.75" customHeight="1">
      <c r="A23" s="49" t="s">
        <v>141</v>
      </c>
      <c r="B23" s="49" t="s">
        <v>142</v>
      </c>
      <c r="C23" s="50">
        <v>68.4</v>
      </c>
      <c r="D23" s="50">
        <f t="shared" si="0"/>
        <v>68.4</v>
      </c>
      <c r="E23" s="51"/>
      <c r="F23" s="52">
        <v>68.4</v>
      </c>
      <c r="G23" s="53">
        <f t="shared" si="1"/>
        <v>0</v>
      </c>
      <c r="H23" s="54">
        <f t="shared" si="2"/>
        <v>1</v>
      </c>
    </row>
    <row r="24" spans="1:8" s="43" customFormat="1" ht="24.75" customHeight="1">
      <c r="A24" s="49" t="s">
        <v>143</v>
      </c>
      <c r="B24" s="49" t="s">
        <v>144</v>
      </c>
      <c r="C24" s="50">
        <v>386.2</v>
      </c>
      <c r="D24" s="50">
        <f t="shared" si="0"/>
        <v>367.2089</v>
      </c>
      <c r="E24" s="51">
        <v>367.2089</v>
      </c>
      <c r="F24" s="52"/>
      <c r="G24" s="53">
        <f t="shared" si="1"/>
        <v>-18.99109999999996</v>
      </c>
      <c r="H24" s="54">
        <f t="shared" si="2"/>
        <v>0.9508257379596066</v>
      </c>
    </row>
    <row r="25" spans="1:8" s="43" customFormat="1" ht="24.75" customHeight="1">
      <c r="A25" s="49" t="s">
        <v>145</v>
      </c>
      <c r="B25" s="49" t="s">
        <v>146</v>
      </c>
      <c r="C25" s="50">
        <v>124.8986</v>
      </c>
      <c r="D25" s="50">
        <f t="shared" si="0"/>
        <v>32.452</v>
      </c>
      <c r="E25" s="51"/>
      <c r="F25" s="52">
        <v>32.452</v>
      </c>
      <c r="G25" s="53">
        <f t="shared" si="1"/>
        <v>-92.4466</v>
      </c>
      <c r="H25" s="54">
        <f t="shared" si="2"/>
        <v>0.25982677147702216</v>
      </c>
    </row>
    <row r="26" spans="1:8" s="43" customFormat="1" ht="24.75" customHeight="1">
      <c r="A26" s="49" t="s">
        <v>147</v>
      </c>
      <c r="B26" s="49" t="s">
        <v>148</v>
      </c>
      <c r="C26" s="50">
        <v>48.1507</v>
      </c>
      <c r="D26" s="50">
        <f t="shared" si="0"/>
        <v>51.1699</v>
      </c>
      <c r="E26" s="51">
        <v>51.1699</v>
      </c>
      <c r="F26" s="52"/>
      <c r="G26" s="53">
        <f t="shared" si="1"/>
        <v>3.019199999999998</v>
      </c>
      <c r="H26" s="54">
        <f t="shared" si="2"/>
        <v>1.062703138272133</v>
      </c>
    </row>
    <row r="27" spans="1:8" s="43" customFormat="1" ht="24.75" customHeight="1">
      <c r="A27" s="49" t="s">
        <v>149</v>
      </c>
      <c r="B27" s="49" t="s">
        <v>150</v>
      </c>
      <c r="C27" s="50">
        <v>32.3571</v>
      </c>
      <c r="D27" s="50">
        <f t="shared" si="0"/>
        <v>35.9628</v>
      </c>
      <c r="E27" s="51">
        <v>35.9628</v>
      </c>
      <c r="F27" s="52"/>
      <c r="G27" s="53">
        <f t="shared" si="1"/>
        <v>3.605699999999999</v>
      </c>
      <c r="H27" s="54">
        <f t="shared" si="2"/>
        <v>1.111434584681569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Zeros="0" zoomScalePageLayoutView="0" workbookViewId="0" topLeftCell="A1">
      <selection activeCell="G15" sqref="G15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35" customWidth="1"/>
    <col min="4" max="5" width="22.75390625" style="35" customWidth="1"/>
    <col min="6" max="16384" width="9.00390625" style="4" customWidth="1"/>
  </cols>
  <sheetData>
    <row r="1" ht="14.25">
      <c r="A1" s="4" t="s">
        <v>151</v>
      </c>
    </row>
    <row r="2" spans="1:5" s="16" customFormat="1" ht="34.5" customHeight="1">
      <c r="A2" s="89" t="s">
        <v>152</v>
      </c>
      <c r="B2" s="89"/>
      <c r="C2" s="89"/>
      <c r="D2" s="89"/>
      <c r="E2" s="89"/>
    </row>
    <row r="3" ht="19.5" customHeight="1">
      <c r="E3" s="35" t="s">
        <v>3</v>
      </c>
    </row>
    <row r="4" spans="1:5" ht="14.25">
      <c r="A4" s="103" t="s">
        <v>153</v>
      </c>
      <c r="B4" s="103"/>
      <c r="C4" s="104" t="s">
        <v>154</v>
      </c>
      <c r="D4" s="104"/>
      <c r="E4" s="104"/>
    </row>
    <row r="5" spans="1:5" ht="14.25">
      <c r="A5" s="36" t="s">
        <v>48</v>
      </c>
      <c r="B5" s="36" t="s">
        <v>49</v>
      </c>
      <c r="C5" s="37" t="s">
        <v>103</v>
      </c>
      <c r="D5" s="37" t="s">
        <v>155</v>
      </c>
      <c r="E5" s="37" t="s">
        <v>156</v>
      </c>
    </row>
    <row r="6" spans="1:5" ht="14.25">
      <c r="A6" s="103" t="s">
        <v>157</v>
      </c>
      <c r="B6" s="103"/>
      <c r="C6" s="38">
        <f>D6+E6</f>
        <v>1508.0655000000002</v>
      </c>
      <c r="D6" s="38">
        <f>D7+D21+D49+D61</f>
        <v>1223.7255</v>
      </c>
      <c r="E6" s="38">
        <f>E7+E21+E49+E61</f>
        <v>284.34000000000003</v>
      </c>
    </row>
    <row r="7" spans="1:5" ht="14.25">
      <c r="A7" s="27">
        <v>301</v>
      </c>
      <c r="B7" s="39" t="s">
        <v>158</v>
      </c>
      <c r="C7" s="38">
        <f aca="true" t="shared" si="0" ref="C7:C65">D7+E7</f>
        <v>1161.3905</v>
      </c>
      <c r="D7" s="38">
        <f>D8+D9+D10+D11+D12+D13+D14+D15+D16+D17+D18+D19+D20</f>
        <v>1161.3905</v>
      </c>
      <c r="E7" s="38">
        <f>E8+E9+E10+E11+E12+E13+E14+E15+E16+E17+E18+E19+E20</f>
        <v>0</v>
      </c>
    </row>
    <row r="8" spans="1:5" ht="14.25">
      <c r="A8" s="27">
        <v>30101</v>
      </c>
      <c r="B8" s="40" t="s">
        <v>159</v>
      </c>
      <c r="C8" s="38">
        <f t="shared" si="0"/>
        <v>187.6056</v>
      </c>
      <c r="D8" s="38">
        <v>187.6056</v>
      </c>
      <c r="E8" s="38"/>
    </row>
    <row r="9" spans="1:5" ht="14.25">
      <c r="A9" s="27">
        <v>30102</v>
      </c>
      <c r="B9" s="40" t="s">
        <v>160</v>
      </c>
      <c r="C9" s="38">
        <f t="shared" si="0"/>
        <v>216.0327</v>
      </c>
      <c r="D9" s="38">
        <v>216.0327</v>
      </c>
      <c r="E9" s="38"/>
    </row>
    <row r="10" spans="1:5" ht="14.25">
      <c r="A10" s="27">
        <v>30103</v>
      </c>
      <c r="B10" s="40" t="s">
        <v>161</v>
      </c>
      <c r="C10" s="38">
        <f t="shared" si="0"/>
        <v>91.2338</v>
      </c>
      <c r="D10" s="38">
        <v>91.2338</v>
      </c>
      <c r="E10" s="38"/>
    </row>
    <row r="11" spans="1:5" ht="14.25">
      <c r="A11" s="27">
        <v>30106</v>
      </c>
      <c r="B11" s="40" t="s">
        <v>162</v>
      </c>
      <c r="C11" s="38">
        <f t="shared" si="0"/>
        <v>0</v>
      </c>
      <c r="D11" s="38"/>
      <c r="E11" s="38"/>
    </row>
    <row r="12" spans="1:5" ht="14.25">
      <c r="A12" s="27">
        <v>30107</v>
      </c>
      <c r="B12" s="40" t="s">
        <v>163</v>
      </c>
      <c r="C12" s="38">
        <f t="shared" si="0"/>
        <v>0</v>
      </c>
      <c r="D12" s="38"/>
      <c r="E12" s="38"/>
    </row>
    <row r="13" spans="1:5" ht="14.25">
      <c r="A13" s="27">
        <v>30108</v>
      </c>
      <c r="B13" s="40" t="s">
        <v>164</v>
      </c>
      <c r="C13" s="38">
        <f t="shared" si="0"/>
        <v>72.9819</v>
      </c>
      <c r="D13" s="38">
        <v>72.9819</v>
      </c>
      <c r="E13" s="38"/>
    </row>
    <row r="14" spans="1:5" ht="14.25">
      <c r="A14" s="27">
        <v>30109</v>
      </c>
      <c r="B14" s="40" t="s">
        <v>165</v>
      </c>
      <c r="C14" s="38">
        <f t="shared" si="0"/>
        <v>29.1928</v>
      </c>
      <c r="D14" s="38">
        <v>29.1928</v>
      </c>
      <c r="E14" s="38"/>
    </row>
    <row r="15" spans="1:5" ht="14.25">
      <c r="A15" s="27">
        <v>30110</v>
      </c>
      <c r="B15" s="40" t="s">
        <v>166</v>
      </c>
      <c r="C15" s="38">
        <f t="shared" si="0"/>
        <v>29.1928</v>
      </c>
      <c r="D15" s="38">
        <v>29.1928</v>
      </c>
      <c r="E15" s="38"/>
    </row>
    <row r="16" spans="1:5" ht="14.25">
      <c r="A16" s="27">
        <v>30111</v>
      </c>
      <c r="B16" s="40" t="s">
        <v>167</v>
      </c>
      <c r="C16" s="38">
        <f t="shared" si="0"/>
        <v>26.3282</v>
      </c>
      <c r="D16" s="38">
        <v>26.3282</v>
      </c>
      <c r="E16" s="38"/>
    </row>
    <row r="17" spans="1:5" ht="14.25">
      <c r="A17" s="27">
        <v>30112</v>
      </c>
      <c r="B17" s="40" t="s">
        <v>168</v>
      </c>
      <c r="C17" s="38">
        <f t="shared" si="0"/>
        <v>5.0876</v>
      </c>
      <c r="D17" s="38">
        <v>5.0876</v>
      </c>
      <c r="E17" s="38"/>
    </row>
    <row r="18" spans="1:5" ht="14.25">
      <c r="A18" s="27">
        <v>30113</v>
      </c>
      <c r="B18" s="40" t="s">
        <v>169</v>
      </c>
      <c r="C18" s="38">
        <f t="shared" si="0"/>
        <v>51.16</v>
      </c>
      <c r="D18" s="38">
        <v>51.16</v>
      </c>
      <c r="E18" s="38"/>
    </row>
    <row r="19" spans="1:5" ht="14.25">
      <c r="A19" s="27">
        <v>30114</v>
      </c>
      <c r="B19" s="40" t="s">
        <v>170</v>
      </c>
      <c r="C19" s="38">
        <f t="shared" si="0"/>
        <v>0</v>
      </c>
      <c r="D19" s="38"/>
      <c r="E19" s="38"/>
    </row>
    <row r="20" spans="1:5" ht="14.25">
      <c r="A20" s="27">
        <v>30199</v>
      </c>
      <c r="B20" s="40" t="s">
        <v>171</v>
      </c>
      <c r="C20" s="38">
        <f t="shared" si="0"/>
        <v>452.5751</v>
      </c>
      <c r="D20" s="38">
        <v>452.5751</v>
      </c>
      <c r="E20" s="38"/>
    </row>
    <row r="21" spans="1:5" ht="14.25">
      <c r="A21" s="27">
        <v>302</v>
      </c>
      <c r="B21" s="39" t="s">
        <v>172</v>
      </c>
      <c r="C21" s="38">
        <f t="shared" si="0"/>
        <v>284.34000000000003</v>
      </c>
      <c r="D21" s="38">
        <f>SUM(D22:D48)</f>
        <v>0</v>
      </c>
      <c r="E21" s="38">
        <f>SUM(E22:E48)</f>
        <v>284.34000000000003</v>
      </c>
    </row>
    <row r="22" spans="1:5" ht="14.25">
      <c r="A22" s="27">
        <v>30201</v>
      </c>
      <c r="B22" s="40" t="s">
        <v>173</v>
      </c>
      <c r="C22" s="38">
        <f t="shared" si="0"/>
        <v>164.5</v>
      </c>
      <c r="D22" s="38"/>
      <c r="E22" s="38">
        <v>164.5</v>
      </c>
    </row>
    <row r="23" spans="1:5" ht="14.25">
      <c r="A23" s="27">
        <v>30202</v>
      </c>
      <c r="B23" s="40" t="s">
        <v>174</v>
      </c>
      <c r="C23" s="38">
        <f t="shared" si="0"/>
        <v>0</v>
      </c>
      <c r="D23" s="38"/>
      <c r="E23" s="38"/>
    </row>
    <row r="24" spans="1:5" ht="14.25">
      <c r="A24" s="27">
        <v>30203</v>
      </c>
      <c r="B24" s="40" t="s">
        <v>175</v>
      </c>
      <c r="C24" s="38">
        <f t="shared" si="0"/>
        <v>0</v>
      </c>
      <c r="D24" s="38"/>
      <c r="E24" s="38"/>
    </row>
    <row r="25" spans="1:5" ht="14.25">
      <c r="A25" s="27">
        <v>30204</v>
      </c>
      <c r="B25" s="40" t="s">
        <v>176</v>
      </c>
      <c r="C25" s="38">
        <f t="shared" si="0"/>
        <v>0</v>
      </c>
      <c r="D25" s="38"/>
      <c r="E25" s="38"/>
    </row>
    <row r="26" spans="1:5" ht="14.25">
      <c r="A26" s="27">
        <v>30205</v>
      </c>
      <c r="B26" s="40" t="s">
        <v>177</v>
      </c>
      <c r="C26" s="38">
        <f t="shared" si="0"/>
        <v>4.8</v>
      </c>
      <c r="D26" s="38"/>
      <c r="E26" s="38">
        <v>4.8</v>
      </c>
    </row>
    <row r="27" spans="1:5" ht="14.25">
      <c r="A27" s="27">
        <v>30206</v>
      </c>
      <c r="B27" s="40" t="s">
        <v>178</v>
      </c>
      <c r="C27" s="38">
        <f t="shared" si="0"/>
        <v>9.6</v>
      </c>
      <c r="D27" s="38"/>
      <c r="E27" s="38">
        <v>9.6</v>
      </c>
    </row>
    <row r="28" spans="1:5" ht="14.25">
      <c r="A28" s="27">
        <v>30207</v>
      </c>
      <c r="B28" s="40" t="s">
        <v>179</v>
      </c>
      <c r="C28" s="38">
        <f t="shared" si="0"/>
        <v>0.96</v>
      </c>
      <c r="D28" s="38"/>
      <c r="E28" s="38">
        <v>0.96</v>
      </c>
    </row>
    <row r="29" spans="1:5" ht="14.25">
      <c r="A29" s="27">
        <v>30208</v>
      </c>
      <c r="B29" s="40" t="s">
        <v>180</v>
      </c>
      <c r="C29" s="38">
        <f t="shared" si="0"/>
        <v>21.13</v>
      </c>
      <c r="D29" s="38"/>
      <c r="E29" s="38">
        <v>21.13</v>
      </c>
    </row>
    <row r="30" spans="1:5" ht="14.25">
      <c r="A30" s="27">
        <v>30209</v>
      </c>
      <c r="B30" s="40" t="s">
        <v>181</v>
      </c>
      <c r="C30" s="38">
        <f t="shared" si="0"/>
        <v>0</v>
      </c>
      <c r="D30" s="38"/>
      <c r="E30" s="38"/>
    </row>
    <row r="31" spans="1:5" ht="14.25">
      <c r="A31" s="27">
        <v>30211</v>
      </c>
      <c r="B31" s="40" t="s">
        <v>182</v>
      </c>
      <c r="C31" s="38">
        <f t="shared" si="0"/>
        <v>15</v>
      </c>
      <c r="D31" s="38"/>
      <c r="E31" s="38">
        <v>15</v>
      </c>
    </row>
    <row r="32" spans="1:5" ht="14.25">
      <c r="A32" s="27">
        <v>30212</v>
      </c>
      <c r="B32" s="40" t="s">
        <v>183</v>
      </c>
      <c r="C32" s="38">
        <f t="shared" si="0"/>
        <v>0</v>
      </c>
      <c r="D32" s="38"/>
      <c r="E32" s="38"/>
    </row>
    <row r="33" spans="1:5" ht="14.25">
      <c r="A33" s="27">
        <v>30213</v>
      </c>
      <c r="B33" s="40" t="s">
        <v>184</v>
      </c>
      <c r="C33" s="38">
        <f t="shared" si="0"/>
        <v>0</v>
      </c>
      <c r="D33" s="38"/>
      <c r="E33" s="38"/>
    </row>
    <row r="34" spans="1:5" ht="14.25">
      <c r="A34" s="27">
        <v>30214</v>
      </c>
      <c r="B34" s="40" t="s">
        <v>185</v>
      </c>
      <c r="C34" s="38">
        <f t="shared" si="0"/>
        <v>0</v>
      </c>
      <c r="D34" s="38"/>
      <c r="E34" s="38"/>
    </row>
    <row r="35" spans="1:5" ht="14.25">
      <c r="A35" s="27">
        <v>30215</v>
      </c>
      <c r="B35" s="40" t="s">
        <v>186</v>
      </c>
      <c r="C35" s="38">
        <f t="shared" si="0"/>
        <v>0</v>
      </c>
      <c r="D35" s="38"/>
      <c r="E35" s="38"/>
    </row>
    <row r="36" spans="1:5" ht="14.25">
      <c r="A36" s="27">
        <v>30216</v>
      </c>
      <c r="B36" s="40" t="s">
        <v>187</v>
      </c>
      <c r="C36" s="38">
        <f t="shared" si="0"/>
        <v>0</v>
      </c>
      <c r="D36" s="38"/>
      <c r="E36" s="38"/>
    </row>
    <row r="37" spans="1:5" ht="14.25">
      <c r="A37" s="27">
        <v>30217</v>
      </c>
      <c r="B37" s="40" t="s">
        <v>188</v>
      </c>
      <c r="C37" s="38">
        <f t="shared" si="0"/>
        <v>0</v>
      </c>
      <c r="D37" s="38"/>
      <c r="E37" s="38"/>
    </row>
    <row r="38" spans="1:5" ht="14.25">
      <c r="A38" s="27">
        <v>30218</v>
      </c>
      <c r="B38" s="40" t="s">
        <v>189</v>
      </c>
      <c r="C38" s="38">
        <f t="shared" si="0"/>
        <v>0</v>
      </c>
      <c r="D38" s="38"/>
      <c r="E38" s="38"/>
    </row>
    <row r="39" spans="1:5" ht="14.25">
      <c r="A39" s="27">
        <v>30224</v>
      </c>
      <c r="B39" s="40" t="s">
        <v>190</v>
      </c>
      <c r="C39" s="38">
        <f t="shared" si="0"/>
        <v>0</v>
      </c>
      <c r="D39" s="38"/>
      <c r="E39" s="38"/>
    </row>
    <row r="40" spans="1:5" ht="14.25">
      <c r="A40" s="27">
        <v>30225</v>
      </c>
      <c r="B40" s="40" t="s">
        <v>191</v>
      </c>
      <c r="C40" s="38">
        <f t="shared" si="0"/>
        <v>0</v>
      </c>
      <c r="D40" s="38"/>
      <c r="E40" s="38"/>
    </row>
    <row r="41" spans="1:5" ht="14.25">
      <c r="A41" s="27">
        <v>30226</v>
      </c>
      <c r="B41" s="40" t="s">
        <v>192</v>
      </c>
      <c r="C41" s="38">
        <f t="shared" si="0"/>
        <v>16.64</v>
      </c>
      <c r="D41" s="38"/>
      <c r="E41" s="38">
        <v>16.64</v>
      </c>
    </row>
    <row r="42" spans="1:5" ht="14.25">
      <c r="A42" s="27">
        <v>30227</v>
      </c>
      <c r="B42" s="40" t="s">
        <v>193</v>
      </c>
      <c r="C42" s="38">
        <f t="shared" si="0"/>
        <v>0</v>
      </c>
      <c r="D42" s="38"/>
      <c r="E42" s="38"/>
    </row>
    <row r="43" spans="1:5" ht="14.25">
      <c r="A43" s="27">
        <v>30228</v>
      </c>
      <c r="B43" s="40" t="s">
        <v>194</v>
      </c>
      <c r="C43" s="38">
        <f t="shared" si="0"/>
        <v>0</v>
      </c>
      <c r="D43" s="38"/>
      <c r="E43" s="38"/>
    </row>
    <row r="44" spans="1:5" ht="14.25">
      <c r="A44" s="27">
        <v>30229</v>
      </c>
      <c r="B44" s="40" t="s">
        <v>195</v>
      </c>
      <c r="C44" s="38">
        <f t="shared" si="0"/>
        <v>0</v>
      </c>
      <c r="D44" s="38"/>
      <c r="E44" s="38"/>
    </row>
    <row r="45" spans="1:5" ht="14.25">
      <c r="A45" s="27">
        <v>30231</v>
      </c>
      <c r="B45" s="40" t="s">
        <v>196</v>
      </c>
      <c r="C45" s="38">
        <f t="shared" si="0"/>
        <v>24.6</v>
      </c>
      <c r="D45" s="38"/>
      <c r="E45" s="38">
        <v>24.6</v>
      </c>
    </row>
    <row r="46" spans="1:5" ht="14.25">
      <c r="A46" s="27">
        <v>30239</v>
      </c>
      <c r="B46" s="40" t="s">
        <v>197</v>
      </c>
      <c r="C46" s="38">
        <f t="shared" si="0"/>
        <v>16.2</v>
      </c>
      <c r="D46" s="38"/>
      <c r="E46" s="38">
        <v>16.2</v>
      </c>
    </row>
    <row r="47" spans="1:5" ht="14.25">
      <c r="A47" s="27">
        <v>30240</v>
      </c>
      <c r="B47" s="40" t="s">
        <v>198</v>
      </c>
      <c r="C47" s="38">
        <f t="shared" si="0"/>
        <v>0</v>
      </c>
      <c r="D47" s="38"/>
      <c r="E47" s="38"/>
    </row>
    <row r="48" spans="1:5" ht="14.25">
      <c r="A48" s="27">
        <v>30299</v>
      </c>
      <c r="B48" s="40" t="s">
        <v>199</v>
      </c>
      <c r="C48" s="38">
        <f t="shared" si="0"/>
        <v>10.91</v>
      </c>
      <c r="D48" s="38"/>
      <c r="E48" s="38">
        <v>10.91</v>
      </c>
    </row>
    <row r="49" spans="1:5" ht="14.25">
      <c r="A49" s="27">
        <v>303</v>
      </c>
      <c r="B49" s="39" t="s">
        <v>200</v>
      </c>
      <c r="C49" s="38">
        <f t="shared" si="0"/>
        <v>62.335</v>
      </c>
      <c r="D49" s="38">
        <f>SUM(D50:D60)</f>
        <v>62.335</v>
      </c>
      <c r="E49" s="38">
        <f>SUM(E50:E60)</f>
        <v>0</v>
      </c>
    </row>
    <row r="50" spans="1:5" ht="14.25">
      <c r="A50" s="27">
        <v>30301</v>
      </c>
      <c r="B50" s="40" t="s">
        <v>201</v>
      </c>
      <c r="C50" s="38">
        <f t="shared" si="0"/>
        <v>12.189</v>
      </c>
      <c r="D50" s="38">
        <v>12.189</v>
      </c>
      <c r="E50" s="38"/>
    </row>
    <row r="51" spans="1:5" ht="14.25">
      <c r="A51" s="27">
        <v>30302</v>
      </c>
      <c r="B51" s="40" t="s">
        <v>202</v>
      </c>
      <c r="C51" s="38">
        <f t="shared" si="0"/>
        <v>28.71</v>
      </c>
      <c r="D51" s="38">
        <v>28.71</v>
      </c>
      <c r="E51" s="38"/>
    </row>
    <row r="52" spans="1:5" ht="14.25">
      <c r="A52" s="27">
        <v>30303</v>
      </c>
      <c r="B52" s="40" t="s">
        <v>203</v>
      </c>
      <c r="C52" s="38">
        <f t="shared" si="0"/>
        <v>0</v>
      </c>
      <c r="D52" s="38"/>
      <c r="E52" s="38"/>
    </row>
    <row r="53" spans="1:5" ht="14.25">
      <c r="A53" s="27">
        <v>30304</v>
      </c>
      <c r="B53" s="40" t="s">
        <v>204</v>
      </c>
      <c r="C53" s="38">
        <f t="shared" si="0"/>
        <v>0</v>
      </c>
      <c r="D53" s="38"/>
      <c r="E53" s="38"/>
    </row>
    <row r="54" spans="1:5" ht="14.25">
      <c r="A54" s="27">
        <v>30305</v>
      </c>
      <c r="B54" s="40" t="s">
        <v>205</v>
      </c>
      <c r="C54" s="38">
        <f t="shared" si="0"/>
        <v>5.836</v>
      </c>
      <c r="D54" s="38">
        <v>5.836</v>
      </c>
      <c r="E54" s="38"/>
    </row>
    <row r="55" spans="1:5" ht="14.25">
      <c r="A55" s="27">
        <v>30306</v>
      </c>
      <c r="B55" s="40" t="s">
        <v>206</v>
      </c>
      <c r="C55" s="38">
        <f t="shared" si="0"/>
        <v>0</v>
      </c>
      <c r="D55" s="38"/>
      <c r="E55" s="38"/>
    </row>
    <row r="56" spans="1:5" ht="14.25">
      <c r="A56" s="27">
        <v>30307</v>
      </c>
      <c r="B56" s="40" t="s">
        <v>207</v>
      </c>
      <c r="C56" s="38">
        <f t="shared" si="0"/>
        <v>0</v>
      </c>
      <c r="D56" s="38"/>
      <c r="E56" s="38"/>
    </row>
    <row r="57" spans="1:5" ht="14.25">
      <c r="A57" s="27">
        <v>30308</v>
      </c>
      <c r="B57" s="40" t="s">
        <v>208</v>
      </c>
      <c r="C57" s="38">
        <f t="shared" si="0"/>
        <v>0</v>
      </c>
      <c r="D57" s="38"/>
      <c r="E57" s="38"/>
    </row>
    <row r="58" spans="1:5" ht="14.25">
      <c r="A58" s="27">
        <v>30309</v>
      </c>
      <c r="B58" s="40" t="s">
        <v>209</v>
      </c>
      <c r="C58" s="38">
        <f t="shared" si="0"/>
        <v>0</v>
      </c>
      <c r="D58" s="38"/>
      <c r="E58" s="38"/>
    </row>
    <row r="59" spans="1:5" ht="14.25">
      <c r="A59" s="27">
        <v>30310</v>
      </c>
      <c r="B59" s="40" t="s">
        <v>210</v>
      </c>
      <c r="C59" s="38">
        <f t="shared" si="0"/>
        <v>0</v>
      </c>
      <c r="D59" s="38"/>
      <c r="E59" s="38"/>
    </row>
    <row r="60" spans="1:5" ht="14.25">
      <c r="A60" s="27">
        <v>30399</v>
      </c>
      <c r="B60" s="40" t="s">
        <v>211</v>
      </c>
      <c r="C60" s="38">
        <f t="shared" si="0"/>
        <v>15.6</v>
      </c>
      <c r="D60" s="38">
        <v>15.6</v>
      </c>
      <c r="E60" s="38"/>
    </row>
    <row r="61" spans="1:5" ht="14.25">
      <c r="A61" s="27">
        <v>310</v>
      </c>
      <c r="B61" s="39" t="s">
        <v>212</v>
      </c>
      <c r="C61" s="38">
        <f t="shared" si="0"/>
        <v>0</v>
      </c>
      <c r="D61" s="38">
        <f>SUM(D62:D65)</f>
        <v>0</v>
      </c>
      <c r="E61" s="38">
        <f>SUM(E62:E65)</f>
        <v>0</v>
      </c>
    </row>
    <row r="62" spans="1:5" ht="14.25">
      <c r="A62" s="27">
        <v>31002</v>
      </c>
      <c r="B62" s="40" t="s">
        <v>213</v>
      </c>
      <c r="C62" s="38">
        <f t="shared" si="0"/>
        <v>0</v>
      </c>
      <c r="D62" s="38"/>
      <c r="E62" s="38"/>
    </row>
    <row r="63" spans="1:5" ht="14.25">
      <c r="A63" s="27">
        <v>31003</v>
      </c>
      <c r="B63" s="40" t="s">
        <v>214</v>
      </c>
      <c r="C63" s="38">
        <f t="shared" si="0"/>
        <v>0</v>
      </c>
      <c r="D63" s="38"/>
      <c r="E63" s="38"/>
    </row>
    <row r="64" spans="1:5" ht="14.25">
      <c r="A64" s="27">
        <v>31007</v>
      </c>
      <c r="B64" s="40" t="s">
        <v>215</v>
      </c>
      <c r="C64" s="38">
        <f t="shared" si="0"/>
        <v>0</v>
      </c>
      <c r="D64" s="38"/>
      <c r="E64" s="38"/>
    </row>
    <row r="65" spans="1:5" ht="14.25">
      <c r="A65" s="27">
        <v>31099</v>
      </c>
      <c r="B65" s="40" t="s">
        <v>216</v>
      </c>
      <c r="C65" s="38">
        <f t="shared" si="0"/>
        <v>0</v>
      </c>
      <c r="D65" s="38"/>
      <c r="E65" s="38"/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showZeros="0" zoomScalePageLayoutView="0" workbookViewId="0" topLeftCell="A1">
      <selection activeCell="U8" sqref="U8"/>
    </sheetView>
  </sheetViews>
  <sheetFormatPr defaultColWidth="9.00390625" defaultRowHeight="14.25"/>
  <sheetData>
    <row r="1" ht="23.25" customHeight="1">
      <c r="A1" t="s">
        <v>217</v>
      </c>
    </row>
    <row r="2" spans="1:24" s="1" customFormat="1" ht="30.75" customHeight="1">
      <c r="A2" s="105" t="s">
        <v>218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ht="20.25" customHeight="1">
      <c r="W3" t="s">
        <v>3</v>
      </c>
    </row>
    <row r="4" spans="1:24" s="32" customFormat="1" ht="24.75" customHeight="1">
      <c r="A4" s="106" t="s">
        <v>219</v>
      </c>
      <c r="B4" s="106"/>
      <c r="C4" s="106"/>
      <c r="D4" s="106"/>
      <c r="E4" s="106"/>
      <c r="F4" s="106"/>
      <c r="G4" s="106"/>
      <c r="H4" s="106"/>
      <c r="I4" s="106" t="s">
        <v>100</v>
      </c>
      <c r="J4" s="106"/>
      <c r="K4" s="106"/>
      <c r="L4" s="106"/>
      <c r="M4" s="106"/>
      <c r="N4" s="106"/>
      <c r="O4" s="106"/>
      <c r="P4" s="106"/>
      <c r="Q4" s="106" t="s">
        <v>101</v>
      </c>
      <c r="R4" s="106"/>
      <c r="S4" s="106"/>
      <c r="T4" s="106"/>
      <c r="U4" s="106"/>
      <c r="V4" s="106"/>
      <c r="W4" s="106"/>
      <c r="X4" s="106"/>
    </row>
    <row r="5" spans="1:24" s="32" customFormat="1" ht="24.75" customHeight="1">
      <c r="A5" s="106" t="s">
        <v>103</v>
      </c>
      <c r="B5" s="106" t="s">
        <v>220</v>
      </c>
      <c r="C5" s="106" t="s">
        <v>221</v>
      </c>
      <c r="D5" s="106"/>
      <c r="E5" s="106"/>
      <c r="F5" s="107" t="s">
        <v>188</v>
      </c>
      <c r="G5" s="107" t="s">
        <v>186</v>
      </c>
      <c r="H5" s="106" t="s">
        <v>187</v>
      </c>
      <c r="I5" s="106" t="s">
        <v>103</v>
      </c>
      <c r="J5" s="106" t="s">
        <v>220</v>
      </c>
      <c r="K5" s="106" t="s">
        <v>221</v>
      </c>
      <c r="L5" s="106"/>
      <c r="M5" s="106"/>
      <c r="N5" s="107" t="s">
        <v>188</v>
      </c>
      <c r="O5" s="107" t="s">
        <v>186</v>
      </c>
      <c r="P5" s="106" t="s">
        <v>187</v>
      </c>
      <c r="Q5" s="106" t="s">
        <v>103</v>
      </c>
      <c r="R5" s="106" t="s">
        <v>220</v>
      </c>
      <c r="S5" s="106" t="s">
        <v>221</v>
      </c>
      <c r="T5" s="106"/>
      <c r="U5" s="106"/>
      <c r="V5" s="106" t="s">
        <v>188</v>
      </c>
      <c r="W5" s="107" t="s">
        <v>186</v>
      </c>
      <c r="X5" s="106" t="s">
        <v>187</v>
      </c>
    </row>
    <row r="6" spans="1:24" s="32" customFormat="1" ht="51.75" customHeight="1">
      <c r="A6" s="106"/>
      <c r="B6" s="106"/>
      <c r="C6" s="33" t="s">
        <v>9</v>
      </c>
      <c r="D6" s="33" t="s">
        <v>222</v>
      </c>
      <c r="E6" s="33" t="s">
        <v>223</v>
      </c>
      <c r="F6" s="108"/>
      <c r="G6" s="108"/>
      <c r="H6" s="106"/>
      <c r="I6" s="106"/>
      <c r="J6" s="106"/>
      <c r="K6" s="33" t="s">
        <v>9</v>
      </c>
      <c r="L6" s="33" t="s">
        <v>222</v>
      </c>
      <c r="M6" s="33" t="s">
        <v>223</v>
      </c>
      <c r="N6" s="108"/>
      <c r="O6" s="108"/>
      <c r="P6" s="106"/>
      <c r="Q6" s="106"/>
      <c r="R6" s="106"/>
      <c r="S6" s="33" t="s">
        <v>9</v>
      </c>
      <c r="T6" s="33" t="s">
        <v>222</v>
      </c>
      <c r="U6" s="33" t="s">
        <v>223</v>
      </c>
      <c r="V6" s="106"/>
      <c r="W6" s="108"/>
      <c r="X6" s="106"/>
    </row>
    <row r="7" spans="1:24" s="17" customFormat="1" ht="24.75" customHeight="1">
      <c r="A7" s="34">
        <f>B7+C7+F7+G7+H7</f>
        <v>21</v>
      </c>
      <c r="B7" s="34"/>
      <c r="C7" s="34">
        <f>D7+E7</f>
        <v>21</v>
      </c>
      <c r="D7" s="34"/>
      <c r="E7" s="34">
        <v>21</v>
      </c>
      <c r="F7" s="34"/>
      <c r="G7" s="34"/>
      <c r="H7" s="34"/>
      <c r="I7" s="34">
        <f>J7+K7+N7+O7+P7</f>
        <v>19.81</v>
      </c>
      <c r="J7" s="34"/>
      <c r="K7" s="34">
        <f>L7+M7</f>
        <v>19.81</v>
      </c>
      <c r="L7" s="34"/>
      <c r="M7" s="34">
        <v>19.81</v>
      </c>
      <c r="N7" s="34"/>
      <c r="O7" s="34"/>
      <c r="P7" s="34"/>
      <c r="Q7" s="34">
        <f>R7+S7+V7+W7+X7</f>
        <v>24.6</v>
      </c>
      <c r="R7" s="34"/>
      <c r="S7" s="34">
        <f>T7+U7</f>
        <v>24.6</v>
      </c>
      <c r="T7" s="34"/>
      <c r="U7" s="34">
        <v>24.6</v>
      </c>
      <c r="V7" s="34"/>
      <c r="W7" s="34"/>
      <c r="X7" s="34"/>
    </row>
    <row r="8" spans="1:24" s="17" customFormat="1" ht="24.75" customHeight="1">
      <c r="A8" s="34">
        <f>B8+C8+F8+G8+H8</f>
        <v>0</v>
      </c>
      <c r="B8" s="34"/>
      <c r="C8" s="34">
        <f>D8+E8</f>
        <v>0</v>
      </c>
      <c r="D8" s="34"/>
      <c r="E8" s="34"/>
      <c r="F8" s="34"/>
      <c r="G8" s="34"/>
      <c r="H8" s="34"/>
      <c r="I8" s="34">
        <f>J8+K8+N8+O8+P8</f>
        <v>0</v>
      </c>
      <c r="J8" s="34"/>
      <c r="K8" s="34">
        <f>L8+M8</f>
        <v>0</v>
      </c>
      <c r="L8" s="34"/>
      <c r="M8" s="34"/>
      <c r="N8" s="34"/>
      <c r="O8" s="34"/>
      <c r="P8" s="34"/>
      <c r="Q8" s="34">
        <f>R8+S8+V8+W8+X8</f>
        <v>0</v>
      </c>
      <c r="R8" s="34"/>
      <c r="S8" s="34">
        <f>T8+U8</f>
        <v>0</v>
      </c>
      <c r="T8" s="34"/>
      <c r="U8" s="34"/>
      <c r="V8" s="34"/>
      <c r="W8" s="34"/>
      <c r="X8" s="34"/>
    </row>
    <row r="9" spans="1:24" s="17" customFormat="1" ht="24.75" customHeight="1">
      <c r="A9" s="34">
        <f>B9+C9+F9+G9+H9</f>
        <v>0</v>
      </c>
      <c r="B9" s="34"/>
      <c r="C9" s="34">
        <f>D9+E9</f>
        <v>0</v>
      </c>
      <c r="D9" s="34"/>
      <c r="E9" s="34"/>
      <c r="F9" s="34"/>
      <c r="G9" s="34"/>
      <c r="H9" s="34"/>
      <c r="I9" s="34">
        <f>J9+K9+N9+O9+P9</f>
        <v>0</v>
      </c>
      <c r="J9" s="34"/>
      <c r="K9" s="34">
        <f>L9+M9</f>
        <v>0</v>
      </c>
      <c r="L9" s="34"/>
      <c r="M9" s="34"/>
      <c r="N9" s="34"/>
      <c r="O9" s="34"/>
      <c r="P9" s="34"/>
      <c r="Q9" s="34">
        <f>R9+S9+V9+W9+X9</f>
        <v>0</v>
      </c>
      <c r="R9" s="34"/>
      <c r="S9" s="34">
        <f>T9+U9</f>
        <v>0</v>
      </c>
      <c r="T9" s="34"/>
      <c r="U9" s="34"/>
      <c r="V9" s="34"/>
      <c r="W9" s="34"/>
      <c r="X9" s="34"/>
    </row>
    <row r="10" spans="1:24" s="17" customFormat="1" ht="24.75" customHeight="1">
      <c r="A10" s="34">
        <f>B10+C10+F10+G10+H10</f>
        <v>0</v>
      </c>
      <c r="B10" s="34"/>
      <c r="C10" s="34">
        <f>D10+E10</f>
        <v>0</v>
      </c>
      <c r="D10" s="34"/>
      <c r="E10" s="34"/>
      <c r="F10" s="34"/>
      <c r="G10" s="34"/>
      <c r="H10" s="34"/>
      <c r="I10" s="34">
        <f>J10+K10+N10+O10+P10</f>
        <v>0</v>
      </c>
      <c r="J10" s="34"/>
      <c r="K10" s="34">
        <f>L10+M10</f>
        <v>0</v>
      </c>
      <c r="L10" s="34"/>
      <c r="M10" s="34"/>
      <c r="N10" s="34"/>
      <c r="O10" s="34"/>
      <c r="P10" s="34"/>
      <c r="Q10" s="34">
        <f>R10+S10+V10+W10+X10</f>
        <v>0</v>
      </c>
      <c r="R10" s="34"/>
      <c r="S10" s="34">
        <f>T10+U10</f>
        <v>0</v>
      </c>
      <c r="T10" s="34"/>
      <c r="U10" s="34"/>
      <c r="V10" s="34"/>
      <c r="W10" s="34"/>
      <c r="X10" s="34"/>
    </row>
    <row r="11" spans="1:24" s="17" customFormat="1" ht="24.75" customHeight="1">
      <c r="A11" s="34">
        <f>B11+C11+F11+G11+H11</f>
        <v>0</v>
      </c>
      <c r="B11" s="34"/>
      <c r="C11" s="34">
        <f>D11+E11</f>
        <v>0</v>
      </c>
      <c r="D11" s="34"/>
      <c r="E11" s="34"/>
      <c r="F11" s="34"/>
      <c r="G11" s="34"/>
      <c r="H11" s="34"/>
      <c r="I11" s="34">
        <f>J11+K11+N11+O11+P11</f>
        <v>0</v>
      </c>
      <c r="J11" s="34"/>
      <c r="K11" s="34">
        <f>L11+M11</f>
        <v>0</v>
      </c>
      <c r="L11" s="34"/>
      <c r="M11" s="34"/>
      <c r="N11" s="34"/>
      <c r="O11" s="34"/>
      <c r="P11" s="34"/>
      <c r="Q11" s="34">
        <f>R11+S11+V11+W11+X11</f>
        <v>0</v>
      </c>
      <c r="R11" s="34"/>
      <c r="S11" s="34">
        <f>T11+U11</f>
        <v>0</v>
      </c>
      <c r="T11" s="34"/>
      <c r="U11" s="34"/>
      <c r="V11" s="34"/>
      <c r="W11" s="34"/>
      <c r="X11" s="34"/>
    </row>
  </sheetData>
  <sheetProtection/>
  <mergeCells count="22">
    <mergeCell ref="W5:W6"/>
    <mergeCell ref="X5:X6"/>
    <mergeCell ref="N5:N6"/>
    <mergeCell ref="O5:O6"/>
    <mergeCell ref="P5:P6"/>
    <mergeCell ref="Q5:Q6"/>
    <mergeCell ref="G5:G6"/>
    <mergeCell ref="H5:H6"/>
    <mergeCell ref="I5:I6"/>
    <mergeCell ref="J5:J6"/>
    <mergeCell ref="R5:R6"/>
    <mergeCell ref="V5:V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showZeros="0" zoomScalePageLayoutView="0" workbookViewId="0" topLeftCell="A1">
      <selection activeCell="A2" sqref="A2:J2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0.25390625" style="18" customWidth="1"/>
    <col min="4" max="4" width="9.00390625" style="18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3.25390625" style="18" customWidth="1"/>
    <col min="10" max="10" width="21.25390625" style="18" customWidth="1"/>
    <col min="11" max="11" width="16.00390625" style="18" customWidth="1"/>
    <col min="12" max="12" width="9.00390625" style="18" customWidth="1"/>
    <col min="13" max="13" width="19.75390625" style="18" customWidth="1"/>
    <col min="14" max="14" width="15.50390625" style="18" customWidth="1"/>
    <col min="15" max="16384" width="9.00390625" style="18" customWidth="1"/>
  </cols>
  <sheetData>
    <row r="1" ht="14.25">
      <c r="A1" s="18" t="s">
        <v>224</v>
      </c>
    </row>
    <row r="2" spans="1:14" s="16" customFormat="1" ht="38.25" customHeight="1">
      <c r="A2" s="89" t="s">
        <v>225</v>
      </c>
      <c r="B2" s="89"/>
      <c r="C2" s="89"/>
      <c r="D2" s="89"/>
      <c r="E2" s="89"/>
      <c r="F2" s="89"/>
      <c r="G2" s="89"/>
      <c r="H2" s="89"/>
      <c r="I2" s="89"/>
      <c r="J2" s="89"/>
      <c r="K2" s="24"/>
      <c r="L2" s="24"/>
      <c r="M2" s="24"/>
      <c r="N2" s="24"/>
    </row>
    <row r="3" ht="14.25">
      <c r="J3" s="18" t="s">
        <v>3</v>
      </c>
    </row>
    <row r="4" spans="1:10" ht="19.5" customHeight="1">
      <c r="A4" s="109" t="s">
        <v>43</v>
      </c>
      <c r="B4" s="109"/>
      <c r="C4" s="109" t="s">
        <v>100</v>
      </c>
      <c r="D4" s="109" t="s">
        <v>101</v>
      </c>
      <c r="E4" s="109"/>
      <c r="F4" s="109"/>
      <c r="G4" s="109"/>
      <c r="H4" s="109"/>
      <c r="I4" s="109" t="s">
        <v>102</v>
      </c>
      <c r="J4" s="109"/>
    </row>
    <row r="5" spans="1:10" ht="19.5" customHeight="1">
      <c r="A5" s="110" t="s">
        <v>48</v>
      </c>
      <c r="B5" s="110" t="s">
        <v>49</v>
      </c>
      <c r="C5" s="109"/>
      <c r="D5" s="110" t="s">
        <v>103</v>
      </c>
      <c r="E5" s="112" t="s">
        <v>104</v>
      </c>
      <c r="F5" s="113"/>
      <c r="G5" s="114"/>
      <c r="H5" s="110" t="s">
        <v>105</v>
      </c>
      <c r="I5" s="110" t="s">
        <v>106</v>
      </c>
      <c r="J5" s="110" t="s">
        <v>107</v>
      </c>
    </row>
    <row r="6" spans="1:10" ht="19.5" customHeight="1">
      <c r="A6" s="111"/>
      <c r="B6" s="111"/>
      <c r="C6" s="109"/>
      <c r="D6" s="111"/>
      <c r="E6" s="27" t="s">
        <v>9</v>
      </c>
      <c r="F6" s="27" t="s">
        <v>226</v>
      </c>
      <c r="G6" s="27" t="s">
        <v>227</v>
      </c>
      <c r="H6" s="111"/>
      <c r="I6" s="111"/>
      <c r="J6" s="111"/>
    </row>
    <row r="7" spans="1:10" ht="19.5" customHeight="1">
      <c r="A7" s="28"/>
      <c r="B7" s="28"/>
      <c r="C7" s="29"/>
      <c r="D7" s="29">
        <f>E7+H7</f>
        <v>0</v>
      </c>
      <c r="E7" s="29">
        <f>F7+G7</f>
        <v>0</v>
      </c>
      <c r="F7" s="29"/>
      <c r="G7" s="29"/>
      <c r="H7" s="29"/>
      <c r="I7" s="30">
        <f>D7-C7</f>
        <v>0</v>
      </c>
      <c r="J7" s="31"/>
    </row>
    <row r="8" spans="1:10" ht="19.5" customHeight="1">
      <c r="A8" s="28"/>
      <c r="B8" s="28"/>
      <c r="C8" s="29"/>
      <c r="D8" s="29">
        <f aca="true" t="shared" si="0" ref="D8:D60">E8+H8</f>
        <v>0</v>
      </c>
      <c r="E8" s="29">
        <f aca="true" t="shared" si="1" ref="E8:E60">F8+G8</f>
        <v>0</v>
      </c>
      <c r="F8" s="29"/>
      <c r="G8" s="29"/>
      <c r="H8" s="29"/>
      <c r="I8" s="30">
        <f aca="true" t="shared" si="2" ref="I8:I60">D8-C8</f>
        <v>0</v>
      </c>
      <c r="J8" s="31"/>
    </row>
    <row r="9" spans="1:10" ht="19.5" customHeight="1">
      <c r="A9" s="28"/>
      <c r="B9" s="28"/>
      <c r="C9" s="29"/>
      <c r="D9" s="29">
        <f t="shared" si="0"/>
        <v>0</v>
      </c>
      <c r="E9" s="29">
        <f t="shared" si="1"/>
        <v>0</v>
      </c>
      <c r="F9" s="29"/>
      <c r="G9" s="29"/>
      <c r="H9" s="29"/>
      <c r="I9" s="30">
        <f t="shared" si="2"/>
        <v>0</v>
      </c>
      <c r="J9" s="31"/>
    </row>
    <row r="10" spans="1:10" ht="19.5" customHeight="1">
      <c r="A10" s="28"/>
      <c r="B10" s="28"/>
      <c r="C10" s="29"/>
      <c r="D10" s="29">
        <f t="shared" si="0"/>
        <v>0</v>
      </c>
      <c r="E10" s="29">
        <f t="shared" si="1"/>
        <v>0</v>
      </c>
      <c r="F10" s="29"/>
      <c r="G10" s="29"/>
      <c r="H10" s="29"/>
      <c r="I10" s="30">
        <f t="shared" si="2"/>
        <v>0</v>
      </c>
      <c r="J10" s="31"/>
    </row>
    <row r="11" spans="1:10" ht="19.5" customHeight="1">
      <c r="A11" s="28"/>
      <c r="B11" s="28"/>
      <c r="C11" s="29"/>
      <c r="D11" s="29">
        <f t="shared" si="0"/>
        <v>0</v>
      </c>
      <c r="E11" s="29">
        <f t="shared" si="1"/>
        <v>0</v>
      </c>
      <c r="F11" s="29"/>
      <c r="G11" s="29"/>
      <c r="H11" s="29"/>
      <c r="I11" s="30">
        <f t="shared" si="2"/>
        <v>0</v>
      </c>
      <c r="J11" s="31"/>
    </row>
    <row r="12" spans="1:10" ht="19.5" customHeight="1">
      <c r="A12" s="28"/>
      <c r="B12" s="28"/>
      <c r="C12" s="29"/>
      <c r="D12" s="29">
        <f t="shared" si="0"/>
        <v>0</v>
      </c>
      <c r="E12" s="29">
        <f t="shared" si="1"/>
        <v>0</v>
      </c>
      <c r="F12" s="29"/>
      <c r="G12" s="29"/>
      <c r="H12" s="29"/>
      <c r="I12" s="30">
        <f t="shared" si="2"/>
        <v>0</v>
      </c>
      <c r="J12" s="31"/>
    </row>
    <row r="13" spans="1:10" ht="19.5" customHeight="1">
      <c r="A13" s="28"/>
      <c r="B13" s="28"/>
      <c r="C13" s="29"/>
      <c r="D13" s="29">
        <f t="shared" si="0"/>
        <v>0</v>
      </c>
      <c r="E13" s="29">
        <f t="shared" si="1"/>
        <v>0</v>
      </c>
      <c r="F13" s="29"/>
      <c r="G13" s="29"/>
      <c r="H13" s="29"/>
      <c r="I13" s="30">
        <f t="shared" si="2"/>
        <v>0</v>
      </c>
      <c r="J13" s="31"/>
    </row>
    <row r="14" spans="1:10" ht="19.5" customHeight="1">
      <c r="A14" s="28"/>
      <c r="B14" s="28"/>
      <c r="C14" s="29"/>
      <c r="D14" s="29">
        <f t="shared" si="0"/>
        <v>0</v>
      </c>
      <c r="E14" s="29">
        <f t="shared" si="1"/>
        <v>0</v>
      </c>
      <c r="F14" s="29"/>
      <c r="G14" s="29"/>
      <c r="H14" s="29"/>
      <c r="I14" s="30">
        <f t="shared" si="2"/>
        <v>0</v>
      </c>
      <c r="J14" s="31"/>
    </row>
    <row r="15" spans="1:10" ht="19.5" customHeight="1">
      <c r="A15" s="28"/>
      <c r="B15" s="28"/>
      <c r="C15" s="29"/>
      <c r="D15" s="29">
        <f t="shared" si="0"/>
        <v>0</v>
      </c>
      <c r="E15" s="29">
        <f t="shared" si="1"/>
        <v>0</v>
      </c>
      <c r="F15" s="29"/>
      <c r="G15" s="29"/>
      <c r="H15" s="29"/>
      <c r="I15" s="30">
        <f t="shared" si="2"/>
        <v>0</v>
      </c>
      <c r="J15" s="31"/>
    </row>
    <row r="16" spans="1:10" ht="19.5" customHeight="1">
      <c r="A16" s="28"/>
      <c r="B16" s="28"/>
      <c r="C16" s="29"/>
      <c r="D16" s="29">
        <f t="shared" si="0"/>
        <v>0</v>
      </c>
      <c r="E16" s="29">
        <f t="shared" si="1"/>
        <v>0</v>
      </c>
      <c r="F16" s="29"/>
      <c r="G16" s="29"/>
      <c r="H16" s="29"/>
      <c r="I16" s="30">
        <f t="shared" si="2"/>
        <v>0</v>
      </c>
      <c r="J16" s="31"/>
    </row>
    <row r="17" spans="1:10" ht="19.5" customHeight="1">
      <c r="A17" s="28"/>
      <c r="B17" s="28"/>
      <c r="C17" s="29"/>
      <c r="D17" s="29">
        <f t="shared" si="0"/>
        <v>0</v>
      </c>
      <c r="E17" s="29">
        <f t="shared" si="1"/>
        <v>0</v>
      </c>
      <c r="F17" s="29"/>
      <c r="G17" s="29"/>
      <c r="H17" s="29"/>
      <c r="I17" s="30">
        <f t="shared" si="2"/>
        <v>0</v>
      </c>
      <c r="J17" s="31"/>
    </row>
    <row r="18" spans="1:10" ht="19.5" customHeight="1">
      <c r="A18" s="28"/>
      <c r="B18" s="28"/>
      <c r="C18" s="29"/>
      <c r="D18" s="29">
        <f t="shared" si="0"/>
        <v>0</v>
      </c>
      <c r="E18" s="29">
        <f t="shared" si="1"/>
        <v>0</v>
      </c>
      <c r="F18" s="29"/>
      <c r="G18" s="29"/>
      <c r="H18" s="29"/>
      <c r="I18" s="30">
        <f t="shared" si="2"/>
        <v>0</v>
      </c>
      <c r="J18" s="31"/>
    </row>
    <row r="19" spans="1:10" ht="19.5" customHeight="1">
      <c r="A19" s="28"/>
      <c r="B19" s="28"/>
      <c r="C19" s="29"/>
      <c r="D19" s="29">
        <f t="shared" si="0"/>
        <v>0</v>
      </c>
      <c r="E19" s="29">
        <f t="shared" si="1"/>
        <v>0</v>
      </c>
      <c r="F19" s="29"/>
      <c r="G19" s="29"/>
      <c r="H19" s="29"/>
      <c r="I19" s="30">
        <f t="shared" si="2"/>
        <v>0</v>
      </c>
      <c r="J19" s="31"/>
    </row>
    <row r="20" spans="1:10" ht="19.5" customHeight="1">
      <c r="A20" s="28"/>
      <c r="B20" s="28"/>
      <c r="C20" s="29"/>
      <c r="D20" s="29">
        <f t="shared" si="0"/>
        <v>0</v>
      </c>
      <c r="E20" s="29">
        <f t="shared" si="1"/>
        <v>0</v>
      </c>
      <c r="F20" s="29"/>
      <c r="G20" s="29"/>
      <c r="H20" s="29"/>
      <c r="I20" s="30">
        <f t="shared" si="2"/>
        <v>0</v>
      </c>
      <c r="J20" s="31"/>
    </row>
    <row r="21" spans="1:10" ht="19.5" customHeight="1">
      <c r="A21" s="28"/>
      <c r="B21" s="28"/>
      <c r="C21" s="29"/>
      <c r="D21" s="29">
        <f t="shared" si="0"/>
        <v>0</v>
      </c>
      <c r="E21" s="29">
        <f t="shared" si="1"/>
        <v>0</v>
      </c>
      <c r="F21" s="29"/>
      <c r="G21" s="29"/>
      <c r="H21" s="29"/>
      <c r="I21" s="30">
        <f t="shared" si="2"/>
        <v>0</v>
      </c>
      <c r="J21" s="31"/>
    </row>
    <row r="22" spans="1:10" ht="19.5" customHeight="1">
      <c r="A22" s="28"/>
      <c r="B22" s="28"/>
      <c r="C22" s="29"/>
      <c r="D22" s="29">
        <f t="shared" si="0"/>
        <v>0</v>
      </c>
      <c r="E22" s="29">
        <f t="shared" si="1"/>
        <v>0</v>
      </c>
      <c r="F22" s="29"/>
      <c r="G22" s="29"/>
      <c r="H22" s="29"/>
      <c r="I22" s="30">
        <f t="shared" si="2"/>
        <v>0</v>
      </c>
      <c r="J22" s="31"/>
    </row>
    <row r="23" spans="1:10" ht="19.5" customHeight="1">
      <c r="A23" s="28"/>
      <c r="B23" s="28"/>
      <c r="C23" s="29"/>
      <c r="D23" s="29">
        <f t="shared" si="0"/>
        <v>0</v>
      </c>
      <c r="E23" s="29">
        <f t="shared" si="1"/>
        <v>0</v>
      </c>
      <c r="F23" s="29"/>
      <c r="G23" s="29"/>
      <c r="H23" s="29"/>
      <c r="I23" s="30">
        <f t="shared" si="2"/>
        <v>0</v>
      </c>
      <c r="J23" s="31"/>
    </row>
    <row r="24" spans="1:10" ht="19.5" customHeight="1">
      <c r="A24" s="28"/>
      <c r="B24" s="28"/>
      <c r="C24" s="29"/>
      <c r="D24" s="29">
        <f t="shared" si="0"/>
        <v>0</v>
      </c>
      <c r="E24" s="29">
        <f t="shared" si="1"/>
        <v>0</v>
      </c>
      <c r="F24" s="29"/>
      <c r="G24" s="29"/>
      <c r="H24" s="29"/>
      <c r="I24" s="30">
        <f t="shared" si="2"/>
        <v>0</v>
      </c>
      <c r="J24" s="31"/>
    </row>
    <row r="25" spans="1:10" ht="19.5" customHeight="1">
      <c r="A25" s="28"/>
      <c r="B25" s="28"/>
      <c r="C25" s="29"/>
      <c r="D25" s="29">
        <f t="shared" si="0"/>
        <v>0</v>
      </c>
      <c r="E25" s="29">
        <f t="shared" si="1"/>
        <v>0</v>
      </c>
      <c r="F25" s="29"/>
      <c r="G25" s="29"/>
      <c r="H25" s="29"/>
      <c r="I25" s="30">
        <f t="shared" si="2"/>
        <v>0</v>
      </c>
      <c r="J25" s="31"/>
    </row>
    <row r="26" spans="1:10" ht="19.5" customHeight="1">
      <c r="A26" s="28"/>
      <c r="B26" s="28"/>
      <c r="C26" s="29"/>
      <c r="D26" s="29">
        <f t="shared" si="0"/>
        <v>0</v>
      </c>
      <c r="E26" s="29">
        <f t="shared" si="1"/>
        <v>0</v>
      </c>
      <c r="F26" s="29"/>
      <c r="G26" s="29"/>
      <c r="H26" s="29"/>
      <c r="I26" s="30">
        <f t="shared" si="2"/>
        <v>0</v>
      </c>
      <c r="J26" s="31"/>
    </row>
    <row r="27" spans="1:10" ht="19.5" customHeight="1">
      <c r="A27" s="28"/>
      <c r="B27" s="28"/>
      <c r="C27" s="29"/>
      <c r="D27" s="29">
        <f t="shared" si="0"/>
        <v>0</v>
      </c>
      <c r="E27" s="29">
        <f t="shared" si="1"/>
        <v>0</v>
      </c>
      <c r="F27" s="29"/>
      <c r="G27" s="29"/>
      <c r="H27" s="29"/>
      <c r="I27" s="30">
        <f t="shared" si="2"/>
        <v>0</v>
      </c>
      <c r="J27" s="31"/>
    </row>
    <row r="28" spans="1:10" ht="19.5" customHeight="1">
      <c r="A28" s="28"/>
      <c r="B28" s="28"/>
      <c r="C28" s="29"/>
      <c r="D28" s="29">
        <f t="shared" si="0"/>
        <v>0</v>
      </c>
      <c r="E28" s="29">
        <f t="shared" si="1"/>
        <v>0</v>
      </c>
      <c r="F28" s="29"/>
      <c r="G28" s="29"/>
      <c r="H28" s="29"/>
      <c r="I28" s="30">
        <f t="shared" si="2"/>
        <v>0</v>
      </c>
      <c r="J28" s="31"/>
    </row>
    <row r="29" spans="1:10" ht="19.5" customHeight="1">
      <c r="A29" s="28"/>
      <c r="B29" s="28"/>
      <c r="C29" s="29"/>
      <c r="D29" s="29">
        <f t="shared" si="0"/>
        <v>0</v>
      </c>
      <c r="E29" s="29">
        <f t="shared" si="1"/>
        <v>0</v>
      </c>
      <c r="F29" s="29"/>
      <c r="G29" s="29"/>
      <c r="H29" s="29"/>
      <c r="I29" s="30">
        <f t="shared" si="2"/>
        <v>0</v>
      </c>
      <c r="J29" s="31"/>
    </row>
    <row r="30" spans="1:10" ht="19.5" customHeight="1">
      <c r="A30" s="28"/>
      <c r="B30" s="28"/>
      <c r="C30" s="29"/>
      <c r="D30" s="29">
        <f t="shared" si="0"/>
        <v>0</v>
      </c>
      <c r="E30" s="29">
        <f t="shared" si="1"/>
        <v>0</v>
      </c>
      <c r="F30" s="29"/>
      <c r="G30" s="29"/>
      <c r="H30" s="29"/>
      <c r="I30" s="30">
        <f t="shared" si="2"/>
        <v>0</v>
      </c>
      <c r="J30" s="31"/>
    </row>
    <row r="31" spans="1:10" ht="19.5" customHeight="1">
      <c r="A31" s="28"/>
      <c r="B31" s="28"/>
      <c r="C31" s="29"/>
      <c r="D31" s="29">
        <f t="shared" si="0"/>
        <v>0</v>
      </c>
      <c r="E31" s="29">
        <f t="shared" si="1"/>
        <v>0</v>
      </c>
      <c r="F31" s="29"/>
      <c r="G31" s="29"/>
      <c r="H31" s="29"/>
      <c r="I31" s="30">
        <f t="shared" si="2"/>
        <v>0</v>
      </c>
      <c r="J31" s="31"/>
    </row>
    <row r="32" spans="1:10" ht="19.5" customHeight="1">
      <c r="A32" s="28"/>
      <c r="B32" s="28"/>
      <c r="C32" s="29"/>
      <c r="D32" s="29">
        <f t="shared" si="0"/>
        <v>0</v>
      </c>
      <c r="E32" s="29">
        <f t="shared" si="1"/>
        <v>0</v>
      </c>
      <c r="F32" s="29"/>
      <c r="G32" s="29"/>
      <c r="H32" s="29"/>
      <c r="I32" s="30">
        <f t="shared" si="2"/>
        <v>0</v>
      </c>
      <c r="J32" s="31"/>
    </row>
    <row r="33" spans="1:10" ht="19.5" customHeight="1">
      <c r="A33" s="28"/>
      <c r="B33" s="28"/>
      <c r="C33" s="29"/>
      <c r="D33" s="29">
        <f t="shared" si="0"/>
        <v>0</v>
      </c>
      <c r="E33" s="29">
        <f t="shared" si="1"/>
        <v>0</v>
      </c>
      <c r="F33" s="29"/>
      <c r="G33" s="29"/>
      <c r="H33" s="29"/>
      <c r="I33" s="30">
        <f t="shared" si="2"/>
        <v>0</v>
      </c>
      <c r="J33" s="31"/>
    </row>
    <row r="34" spans="1:10" ht="19.5" customHeight="1">
      <c r="A34" s="28"/>
      <c r="B34" s="28"/>
      <c r="C34" s="29"/>
      <c r="D34" s="29">
        <f t="shared" si="0"/>
        <v>0</v>
      </c>
      <c r="E34" s="29">
        <f t="shared" si="1"/>
        <v>0</v>
      </c>
      <c r="F34" s="29"/>
      <c r="G34" s="29"/>
      <c r="H34" s="29"/>
      <c r="I34" s="30">
        <f t="shared" si="2"/>
        <v>0</v>
      </c>
      <c r="J34" s="31"/>
    </row>
    <row r="35" spans="1:10" ht="19.5" customHeight="1">
      <c r="A35" s="28"/>
      <c r="B35" s="28"/>
      <c r="C35" s="29"/>
      <c r="D35" s="29">
        <f t="shared" si="0"/>
        <v>0</v>
      </c>
      <c r="E35" s="29">
        <f t="shared" si="1"/>
        <v>0</v>
      </c>
      <c r="F35" s="29"/>
      <c r="G35" s="29"/>
      <c r="H35" s="29"/>
      <c r="I35" s="30">
        <f t="shared" si="2"/>
        <v>0</v>
      </c>
      <c r="J35" s="31"/>
    </row>
    <row r="36" spans="1:10" ht="19.5" customHeight="1">
      <c r="A36" s="28"/>
      <c r="B36" s="28"/>
      <c r="C36" s="29"/>
      <c r="D36" s="29">
        <f t="shared" si="0"/>
        <v>0</v>
      </c>
      <c r="E36" s="29">
        <f t="shared" si="1"/>
        <v>0</v>
      </c>
      <c r="F36" s="29"/>
      <c r="G36" s="29"/>
      <c r="H36" s="29"/>
      <c r="I36" s="30">
        <f t="shared" si="2"/>
        <v>0</v>
      </c>
      <c r="J36" s="31"/>
    </row>
    <row r="37" spans="1:10" ht="19.5" customHeight="1">
      <c r="A37" s="28"/>
      <c r="B37" s="28"/>
      <c r="C37" s="29"/>
      <c r="D37" s="29">
        <f t="shared" si="0"/>
        <v>0</v>
      </c>
      <c r="E37" s="29">
        <f t="shared" si="1"/>
        <v>0</v>
      </c>
      <c r="F37" s="29"/>
      <c r="G37" s="29"/>
      <c r="H37" s="29"/>
      <c r="I37" s="30">
        <f t="shared" si="2"/>
        <v>0</v>
      </c>
      <c r="J37" s="31"/>
    </row>
    <row r="38" spans="1:10" ht="19.5" customHeight="1">
      <c r="A38" s="28"/>
      <c r="B38" s="28"/>
      <c r="C38" s="29"/>
      <c r="D38" s="29">
        <f t="shared" si="0"/>
        <v>0</v>
      </c>
      <c r="E38" s="29">
        <f t="shared" si="1"/>
        <v>0</v>
      </c>
      <c r="F38" s="29"/>
      <c r="G38" s="29"/>
      <c r="H38" s="29"/>
      <c r="I38" s="30">
        <f t="shared" si="2"/>
        <v>0</v>
      </c>
      <c r="J38" s="31"/>
    </row>
    <row r="39" spans="1:10" ht="19.5" customHeight="1">
      <c r="A39" s="28"/>
      <c r="B39" s="28"/>
      <c r="C39" s="29"/>
      <c r="D39" s="29">
        <f t="shared" si="0"/>
        <v>0</v>
      </c>
      <c r="E39" s="29">
        <f t="shared" si="1"/>
        <v>0</v>
      </c>
      <c r="F39" s="29"/>
      <c r="G39" s="29"/>
      <c r="H39" s="29"/>
      <c r="I39" s="30">
        <f t="shared" si="2"/>
        <v>0</v>
      </c>
      <c r="J39" s="31"/>
    </row>
    <row r="40" spans="1:10" ht="19.5" customHeight="1">
      <c r="A40" s="28"/>
      <c r="B40" s="28"/>
      <c r="C40" s="29"/>
      <c r="D40" s="29">
        <f t="shared" si="0"/>
        <v>0</v>
      </c>
      <c r="E40" s="29">
        <f t="shared" si="1"/>
        <v>0</v>
      </c>
      <c r="F40" s="29"/>
      <c r="G40" s="29"/>
      <c r="H40" s="29"/>
      <c r="I40" s="30">
        <f t="shared" si="2"/>
        <v>0</v>
      </c>
      <c r="J40" s="31"/>
    </row>
    <row r="41" spans="1:10" ht="19.5" customHeight="1">
      <c r="A41" s="28"/>
      <c r="B41" s="28"/>
      <c r="C41" s="29"/>
      <c r="D41" s="29">
        <f t="shared" si="0"/>
        <v>0</v>
      </c>
      <c r="E41" s="29">
        <f t="shared" si="1"/>
        <v>0</v>
      </c>
      <c r="F41" s="29"/>
      <c r="G41" s="29"/>
      <c r="H41" s="29"/>
      <c r="I41" s="30">
        <f t="shared" si="2"/>
        <v>0</v>
      </c>
      <c r="J41" s="31"/>
    </row>
    <row r="42" spans="1:10" ht="19.5" customHeight="1">
      <c r="A42" s="28"/>
      <c r="B42" s="28"/>
      <c r="C42" s="29"/>
      <c r="D42" s="29">
        <f t="shared" si="0"/>
        <v>0</v>
      </c>
      <c r="E42" s="29">
        <f t="shared" si="1"/>
        <v>0</v>
      </c>
      <c r="F42" s="29"/>
      <c r="G42" s="29"/>
      <c r="H42" s="29"/>
      <c r="I42" s="30">
        <f t="shared" si="2"/>
        <v>0</v>
      </c>
      <c r="J42" s="31"/>
    </row>
    <row r="43" spans="1:10" ht="19.5" customHeight="1">
      <c r="A43" s="28"/>
      <c r="B43" s="28"/>
      <c r="C43" s="29"/>
      <c r="D43" s="29">
        <f t="shared" si="0"/>
        <v>0</v>
      </c>
      <c r="E43" s="29">
        <f t="shared" si="1"/>
        <v>0</v>
      </c>
      <c r="F43" s="29"/>
      <c r="G43" s="29"/>
      <c r="H43" s="29"/>
      <c r="I43" s="30">
        <f t="shared" si="2"/>
        <v>0</v>
      </c>
      <c r="J43" s="31"/>
    </row>
    <row r="44" spans="1:10" ht="19.5" customHeight="1">
      <c r="A44" s="28"/>
      <c r="B44" s="28"/>
      <c r="C44" s="29"/>
      <c r="D44" s="29">
        <f t="shared" si="0"/>
        <v>0</v>
      </c>
      <c r="E44" s="29">
        <f t="shared" si="1"/>
        <v>0</v>
      </c>
      <c r="F44" s="29"/>
      <c r="G44" s="29"/>
      <c r="H44" s="29"/>
      <c r="I44" s="30">
        <f t="shared" si="2"/>
        <v>0</v>
      </c>
      <c r="J44" s="31"/>
    </row>
    <row r="45" spans="1:10" ht="19.5" customHeight="1">
      <c r="A45" s="28"/>
      <c r="B45" s="28"/>
      <c r="C45" s="29"/>
      <c r="D45" s="29">
        <f t="shared" si="0"/>
        <v>0</v>
      </c>
      <c r="E45" s="29">
        <f t="shared" si="1"/>
        <v>0</v>
      </c>
      <c r="F45" s="29"/>
      <c r="G45" s="29"/>
      <c r="H45" s="29"/>
      <c r="I45" s="30">
        <f t="shared" si="2"/>
        <v>0</v>
      </c>
      <c r="J45" s="31"/>
    </row>
    <row r="46" spans="1:10" ht="19.5" customHeight="1">
      <c r="A46" s="28"/>
      <c r="B46" s="28"/>
      <c r="C46" s="29"/>
      <c r="D46" s="29">
        <f t="shared" si="0"/>
        <v>0</v>
      </c>
      <c r="E46" s="29">
        <f t="shared" si="1"/>
        <v>0</v>
      </c>
      <c r="F46" s="29"/>
      <c r="G46" s="29"/>
      <c r="H46" s="29"/>
      <c r="I46" s="30">
        <f t="shared" si="2"/>
        <v>0</v>
      </c>
      <c r="J46" s="31"/>
    </row>
    <row r="47" spans="1:10" ht="19.5" customHeight="1">
      <c r="A47" s="28"/>
      <c r="B47" s="28"/>
      <c r="C47" s="29"/>
      <c r="D47" s="29">
        <f t="shared" si="0"/>
        <v>0</v>
      </c>
      <c r="E47" s="29">
        <f t="shared" si="1"/>
        <v>0</v>
      </c>
      <c r="F47" s="29"/>
      <c r="G47" s="29"/>
      <c r="H47" s="29"/>
      <c r="I47" s="30">
        <f t="shared" si="2"/>
        <v>0</v>
      </c>
      <c r="J47" s="31"/>
    </row>
    <row r="48" spans="1:10" ht="19.5" customHeight="1">
      <c r="A48" s="28"/>
      <c r="B48" s="28"/>
      <c r="C48" s="29"/>
      <c r="D48" s="29">
        <f t="shared" si="0"/>
        <v>0</v>
      </c>
      <c r="E48" s="29">
        <f t="shared" si="1"/>
        <v>0</v>
      </c>
      <c r="F48" s="29"/>
      <c r="G48" s="29"/>
      <c r="H48" s="29"/>
      <c r="I48" s="30">
        <f t="shared" si="2"/>
        <v>0</v>
      </c>
      <c r="J48" s="31"/>
    </row>
    <row r="49" spans="1:10" ht="19.5" customHeight="1">
      <c r="A49" s="28"/>
      <c r="B49" s="28"/>
      <c r="C49" s="29"/>
      <c r="D49" s="29">
        <f t="shared" si="0"/>
        <v>0</v>
      </c>
      <c r="E49" s="29">
        <f t="shared" si="1"/>
        <v>0</v>
      </c>
      <c r="F49" s="29"/>
      <c r="G49" s="29"/>
      <c r="H49" s="29"/>
      <c r="I49" s="30">
        <f t="shared" si="2"/>
        <v>0</v>
      </c>
      <c r="J49" s="31"/>
    </row>
    <row r="50" spans="1:10" ht="19.5" customHeight="1">
      <c r="A50" s="28"/>
      <c r="B50" s="28"/>
      <c r="C50" s="29"/>
      <c r="D50" s="29">
        <f t="shared" si="0"/>
        <v>0</v>
      </c>
      <c r="E50" s="29">
        <f t="shared" si="1"/>
        <v>0</v>
      </c>
      <c r="F50" s="29"/>
      <c r="G50" s="29"/>
      <c r="H50" s="29"/>
      <c r="I50" s="30">
        <f t="shared" si="2"/>
        <v>0</v>
      </c>
      <c r="J50" s="31"/>
    </row>
    <row r="51" spans="1:10" ht="19.5" customHeight="1">
      <c r="A51" s="28"/>
      <c r="B51" s="28"/>
      <c r="C51" s="29"/>
      <c r="D51" s="29">
        <f t="shared" si="0"/>
        <v>0</v>
      </c>
      <c r="E51" s="29">
        <f t="shared" si="1"/>
        <v>0</v>
      </c>
      <c r="F51" s="29"/>
      <c r="G51" s="29"/>
      <c r="H51" s="29"/>
      <c r="I51" s="30">
        <f t="shared" si="2"/>
        <v>0</v>
      </c>
      <c r="J51" s="31"/>
    </row>
    <row r="52" spans="1:10" ht="19.5" customHeight="1">
      <c r="A52" s="28"/>
      <c r="B52" s="28"/>
      <c r="C52" s="29"/>
      <c r="D52" s="29">
        <f t="shared" si="0"/>
        <v>0</v>
      </c>
      <c r="E52" s="29">
        <f t="shared" si="1"/>
        <v>0</v>
      </c>
      <c r="F52" s="29"/>
      <c r="G52" s="29"/>
      <c r="H52" s="29"/>
      <c r="I52" s="30">
        <f t="shared" si="2"/>
        <v>0</v>
      </c>
      <c r="J52" s="31"/>
    </row>
    <row r="53" spans="1:10" ht="19.5" customHeight="1">
      <c r="A53" s="28"/>
      <c r="B53" s="28"/>
      <c r="C53" s="29"/>
      <c r="D53" s="29">
        <f t="shared" si="0"/>
        <v>0</v>
      </c>
      <c r="E53" s="29">
        <f t="shared" si="1"/>
        <v>0</v>
      </c>
      <c r="F53" s="29"/>
      <c r="G53" s="29"/>
      <c r="H53" s="29"/>
      <c r="I53" s="30">
        <f t="shared" si="2"/>
        <v>0</v>
      </c>
      <c r="J53" s="31"/>
    </row>
    <row r="54" spans="1:10" ht="19.5" customHeight="1">
      <c r="A54" s="28"/>
      <c r="B54" s="28"/>
      <c r="C54" s="29"/>
      <c r="D54" s="29">
        <f t="shared" si="0"/>
        <v>0</v>
      </c>
      <c r="E54" s="29">
        <f t="shared" si="1"/>
        <v>0</v>
      </c>
      <c r="F54" s="29"/>
      <c r="G54" s="29"/>
      <c r="H54" s="29"/>
      <c r="I54" s="30">
        <f t="shared" si="2"/>
        <v>0</v>
      </c>
      <c r="J54" s="31"/>
    </row>
    <row r="55" spans="1:10" ht="19.5" customHeight="1">
      <c r="A55" s="28"/>
      <c r="B55" s="28"/>
      <c r="C55" s="29"/>
      <c r="D55" s="29">
        <f t="shared" si="0"/>
        <v>0</v>
      </c>
      <c r="E55" s="29">
        <f t="shared" si="1"/>
        <v>0</v>
      </c>
      <c r="F55" s="29"/>
      <c r="G55" s="29"/>
      <c r="H55" s="29"/>
      <c r="I55" s="30">
        <f t="shared" si="2"/>
        <v>0</v>
      </c>
      <c r="J55" s="31"/>
    </row>
    <row r="56" spans="1:10" ht="19.5" customHeight="1">
      <c r="A56" s="28"/>
      <c r="B56" s="28"/>
      <c r="C56" s="29"/>
      <c r="D56" s="29">
        <f t="shared" si="0"/>
        <v>0</v>
      </c>
      <c r="E56" s="29">
        <f t="shared" si="1"/>
        <v>0</v>
      </c>
      <c r="F56" s="29"/>
      <c r="G56" s="29"/>
      <c r="H56" s="29"/>
      <c r="I56" s="30">
        <f t="shared" si="2"/>
        <v>0</v>
      </c>
      <c r="J56" s="31"/>
    </row>
    <row r="57" spans="1:10" ht="19.5" customHeight="1">
      <c r="A57" s="28"/>
      <c r="B57" s="28"/>
      <c r="C57" s="29"/>
      <c r="D57" s="29">
        <f t="shared" si="0"/>
        <v>0</v>
      </c>
      <c r="E57" s="29">
        <f t="shared" si="1"/>
        <v>0</v>
      </c>
      <c r="F57" s="29"/>
      <c r="G57" s="29"/>
      <c r="H57" s="29"/>
      <c r="I57" s="30">
        <f t="shared" si="2"/>
        <v>0</v>
      </c>
      <c r="J57" s="31"/>
    </row>
    <row r="58" spans="1:10" ht="19.5" customHeight="1">
      <c r="A58" s="28"/>
      <c r="B58" s="28"/>
      <c r="C58" s="29"/>
      <c r="D58" s="29">
        <f t="shared" si="0"/>
        <v>0</v>
      </c>
      <c r="E58" s="29">
        <f t="shared" si="1"/>
        <v>0</v>
      </c>
      <c r="F58" s="29"/>
      <c r="G58" s="29"/>
      <c r="H58" s="29"/>
      <c r="I58" s="30">
        <f t="shared" si="2"/>
        <v>0</v>
      </c>
      <c r="J58" s="31"/>
    </row>
    <row r="59" spans="1:10" ht="19.5" customHeight="1">
      <c r="A59" s="28"/>
      <c r="B59" s="28"/>
      <c r="C59" s="29"/>
      <c r="D59" s="29">
        <f t="shared" si="0"/>
        <v>0</v>
      </c>
      <c r="E59" s="29">
        <f t="shared" si="1"/>
        <v>0</v>
      </c>
      <c r="F59" s="29"/>
      <c r="G59" s="29"/>
      <c r="H59" s="29"/>
      <c r="I59" s="30">
        <f t="shared" si="2"/>
        <v>0</v>
      </c>
      <c r="J59" s="31"/>
    </row>
    <row r="60" spans="1:10" ht="19.5" customHeight="1">
      <c r="A60" s="28"/>
      <c r="B60" s="28"/>
      <c r="C60" s="29"/>
      <c r="D60" s="29">
        <f t="shared" si="0"/>
        <v>0</v>
      </c>
      <c r="E60" s="29">
        <f t="shared" si="1"/>
        <v>0</v>
      </c>
      <c r="F60" s="29"/>
      <c r="G60" s="29"/>
      <c r="H60" s="29"/>
      <c r="I60" s="30">
        <f t="shared" si="2"/>
        <v>0</v>
      </c>
      <c r="J60" s="31"/>
    </row>
  </sheetData>
  <sheetProtection/>
  <mergeCells count="12">
    <mergeCell ref="C4:C6"/>
    <mergeCell ref="D5:D6"/>
    <mergeCell ref="A2:J2"/>
    <mergeCell ref="A4:B4"/>
    <mergeCell ref="D4:H4"/>
    <mergeCell ref="I4:J4"/>
    <mergeCell ref="H5:H6"/>
    <mergeCell ref="I5:I6"/>
    <mergeCell ref="J5:J6"/>
    <mergeCell ref="E5:G5"/>
    <mergeCell ref="A5:A6"/>
    <mergeCell ref="B5:B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B26" sqref="B26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228</v>
      </c>
    </row>
    <row r="2" spans="1:6" ht="33.75" customHeight="1">
      <c r="A2" s="89" t="s">
        <v>229</v>
      </c>
      <c r="B2" s="89"/>
      <c r="C2" s="89"/>
      <c r="D2" s="89"/>
      <c r="E2" s="24"/>
      <c r="F2" s="24"/>
    </row>
    <row r="3" spans="3:4" ht="24.75" customHeight="1">
      <c r="C3" s="115" t="s">
        <v>230</v>
      </c>
      <c r="D3" s="115"/>
    </row>
    <row r="4" spans="1:4" ht="24.75" customHeight="1">
      <c r="A4" s="116" t="s">
        <v>4</v>
      </c>
      <c r="B4" s="116"/>
      <c r="C4" s="116" t="s">
        <v>5</v>
      </c>
      <c r="D4" s="116"/>
    </row>
    <row r="5" spans="1:4" ht="24.75" customHeight="1">
      <c r="A5" s="25" t="s">
        <v>231</v>
      </c>
      <c r="B5" s="25" t="s">
        <v>7</v>
      </c>
      <c r="C5" s="25" t="s">
        <v>231</v>
      </c>
      <c r="D5" s="25" t="s">
        <v>7</v>
      </c>
    </row>
    <row r="6" spans="1:4" ht="24.75" customHeight="1">
      <c r="A6" s="20" t="s">
        <v>232</v>
      </c>
      <c r="B6" s="26">
        <f>B7+B8</f>
        <v>2283.47</v>
      </c>
      <c r="C6" s="20" t="s">
        <v>233</v>
      </c>
      <c r="D6" s="26">
        <f>D7+D8</f>
        <v>2283.47</v>
      </c>
    </row>
    <row r="7" spans="1:4" ht="24.75" customHeight="1">
      <c r="A7" s="20" t="s">
        <v>234</v>
      </c>
      <c r="B7" s="26">
        <v>2283.47</v>
      </c>
      <c r="C7" s="20" t="s">
        <v>235</v>
      </c>
      <c r="D7" s="26">
        <v>2283.47</v>
      </c>
    </row>
    <row r="8" spans="1:4" ht="24.75" customHeight="1">
      <c r="A8" s="20" t="s">
        <v>236</v>
      </c>
      <c r="B8" s="26"/>
      <c r="C8" s="20" t="s">
        <v>237</v>
      </c>
      <c r="D8" s="26"/>
    </row>
    <row r="9" spans="1:4" ht="24.75" customHeight="1">
      <c r="A9" s="20" t="s">
        <v>238</v>
      </c>
      <c r="B9" s="26">
        <f>B10+B11</f>
        <v>0</v>
      </c>
      <c r="C9" s="20" t="s">
        <v>239</v>
      </c>
      <c r="D9" s="26">
        <f>D10+D11</f>
        <v>0</v>
      </c>
    </row>
    <row r="10" spans="1:4" ht="24.75" customHeight="1">
      <c r="A10" s="20" t="s">
        <v>240</v>
      </c>
      <c r="B10" s="26"/>
      <c r="C10" s="20" t="s">
        <v>235</v>
      </c>
      <c r="D10" s="26"/>
    </row>
    <row r="11" spans="1:4" ht="24.75" customHeight="1">
      <c r="A11" s="20" t="s">
        <v>241</v>
      </c>
      <c r="B11" s="26"/>
      <c r="C11" s="20" t="s">
        <v>237</v>
      </c>
      <c r="D11" s="26"/>
    </row>
    <row r="12" spans="1:4" ht="24.75" customHeight="1">
      <c r="A12" s="20" t="s">
        <v>242</v>
      </c>
      <c r="B12" s="26"/>
      <c r="C12" s="20" t="s">
        <v>243</v>
      </c>
      <c r="D12" s="26"/>
    </row>
    <row r="13" spans="1:4" ht="24.75" customHeight="1">
      <c r="A13" s="20" t="s">
        <v>244</v>
      </c>
      <c r="B13" s="26"/>
      <c r="C13" s="20" t="s">
        <v>245</v>
      </c>
      <c r="D13" s="20"/>
    </row>
    <row r="14" spans="1:4" ht="24.75" customHeight="1">
      <c r="A14" s="20" t="s">
        <v>246</v>
      </c>
      <c r="B14" s="26"/>
      <c r="C14" s="20" t="s">
        <v>247</v>
      </c>
      <c r="D14" s="20"/>
    </row>
    <row r="15" spans="1:4" ht="24.75" customHeight="1">
      <c r="A15" s="20" t="s">
        <v>248</v>
      </c>
      <c r="B15" s="26"/>
      <c r="C15" s="20" t="s">
        <v>249</v>
      </c>
      <c r="D15" s="20"/>
    </row>
    <row r="16" spans="1:4" ht="24.75" customHeight="1">
      <c r="A16" s="20" t="s">
        <v>250</v>
      </c>
      <c r="B16" s="26"/>
      <c r="C16" s="20" t="s">
        <v>251</v>
      </c>
      <c r="D16" s="20"/>
    </row>
    <row r="17" spans="1:4" ht="24.75" customHeight="1">
      <c r="A17" s="20" t="s">
        <v>252</v>
      </c>
      <c r="B17" s="26"/>
      <c r="C17" s="20" t="s">
        <v>253</v>
      </c>
      <c r="D17" s="20"/>
    </row>
    <row r="18" spans="1:4" ht="24.75" customHeight="1">
      <c r="A18" s="20" t="s">
        <v>254</v>
      </c>
      <c r="B18" s="26"/>
      <c r="C18" s="20"/>
      <c r="D18" s="20"/>
    </row>
    <row r="19" spans="1:4" ht="24.75" customHeight="1">
      <c r="A19" s="20"/>
      <c r="B19" s="26"/>
      <c r="C19" s="20"/>
      <c r="D19" s="20"/>
    </row>
    <row r="20" spans="1:4" ht="24.75" customHeight="1">
      <c r="A20" s="19" t="s">
        <v>255</v>
      </c>
      <c r="B20" s="26">
        <f>B6+B9+B12+B13+B14+B15+B16+B17+B18</f>
        <v>2283.47</v>
      </c>
      <c r="C20" s="19" t="s">
        <v>256</v>
      </c>
      <c r="D20" s="26">
        <f>D6+D9+D12+D13+D14+D15+D16+D17</f>
        <v>2283.47</v>
      </c>
    </row>
    <row r="21" spans="1:4" ht="24.75" customHeight="1">
      <c r="A21" s="19"/>
      <c r="B21" s="26"/>
      <c r="C21" s="19"/>
      <c r="D21" s="26"/>
    </row>
    <row r="22" spans="1:4" ht="24.75" customHeight="1">
      <c r="A22" s="20" t="s">
        <v>257</v>
      </c>
      <c r="B22" s="26"/>
      <c r="C22" s="20" t="s">
        <v>258</v>
      </c>
      <c r="D22" s="26">
        <f>D23+D26+D29+D32+D35+D36</f>
        <v>0</v>
      </c>
    </row>
    <row r="23" spans="1:4" ht="24.75" customHeight="1">
      <c r="A23" s="20" t="s">
        <v>259</v>
      </c>
      <c r="B23" s="26">
        <f>B24+B25</f>
        <v>0</v>
      </c>
      <c r="C23" s="20" t="s">
        <v>259</v>
      </c>
      <c r="D23" s="20">
        <f>D24+D25</f>
        <v>0</v>
      </c>
    </row>
    <row r="24" spans="1:4" ht="24.75" customHeight="1">
      <c r="A24" s="20" t="s">
        <v>260</v>
      </c>
      <c r="B24" s="26"/>
      <c r="C24" s="20" t="s">
        <v>260</v>
      </c>
      <c r="D24" s="20"/>
    </row>
    <row r="25" spans="1:4" ht="24.75" customHeight="1">
      <c r="A25" s="20" t="s">
        <v>261</v>
      </c>
      <c r="B25" s="26"/>
      <c r="C25" s="20" t="s">
        <v>261</v>
      </c>
      <c r="D25" s="20"/>
    </row>
    <row r="26" spans="1:4" ht="24.75" customHeight="1">
      <c r="A26" s="20" t="s">
        <v>262</v>
      </c>
      <c r="B26" s="26">
        <f>B27+B28</f>
        <v>0</v>
      </c>
      <c r="C26" s="20" t="s">
        <v>263</v>
      </c>
      <c r="D26" s="20">
        <f>D27+D28</f>
        <v>0</v>
      </c>
    </row>
    <row r="27" spans="1:4" ht="24.75" customHeight="1">
      <c r="A27" s="20" t="s">
        <v>264</v>
      </c>
      <c r="B27" s="26"/>
      <c r="C27" s="20" t="s">
        <v>260</v>
      </c>
      <c r="D27" s="20"/>
    </row>
    <row r="28" spans="1:4" ht="24.75" customHeight="1">
      <c r="A28" s="20" t="s">
        <v>265</v>
      </c>
      <c r="B28" s="26"/>
      <c r="C28" s="20" t="s">
        <v>261</v>
      </c>
      <c r="D28" s="20"/>
    </row>
    <row r="29" spans="1:4" ht="24.75" customHeight="1">
      <c r="A29" s="20" t="s">
        <v>266</v>
      </c>
      <c r="B29" s="26">
        <f>B30+B33+B36+B37</f>
        <v>0</v>
      </c>
      <c r="C29" s="20" t="s">
        <v>267</v>
      </c>
      <c r="D29" s="20">
        <f>D30+D31</f>
        <v>0</v>
      </c>
    </row>
    <row r="30" spans="1:4" ht="24.75" customHeight="1">
      <c r="A30" s="20" t="s">
        <v>268</v>
      </c>
      <c r="B30" s="26">
        <f>B31+B32</f>
        <v>0</v>
      </c>
      <c r="C30" s="20" t="s">
        <v>264</v>
      </c>
      <c r="D30" s="20"/>
    </row>
    <row r="31" spans="1:4" ht="24.75" customHeight="1">
      <c r="A31" s="20" t="s">
        <v>260</v>
      </c>
      <c r="B31" s="26"/>
      <c r="C31" s="20" t="s">
        <v>265</v>
      </c>
      <c r="D31" s="20"/>
    </row>
    <row r="32" spans="1:4" ht="24.75" customHeight="1">
      <c r="A32" s="20" t="s">
        <v>261</v>
      </c>
      <c r="B32" s="26"/>
      <c r="C32" s="20" t="s">
        <v>269</v>
      </c>
      <c r="D32" s="20">
        <f>D33+D34</f>
        <v>0</v>
      </c>
    </row>
    <row r="33" spans="1:4" ht="24.75" customHeight="1">
      <c r="A33" s="20" t="s">
        <v>270</v>
      </c>
      <c r="B33" s="26">
        <f>B34+B35</f>
        <v>0</v>
      </c>
      <c r="C33" s="20" t="s">
        <v>264</v>
      </c>
      <c r="D33" s="20"/>
    </row>
    <row r="34" spans="1:4" ht="24.75" customHeight="1">
      <c r="A34" s="20" t="s">
        <v>264</v>
      </c>
      <c r="B34" s="26"/>
      <c r="C34" s="20" t="s">
        <v>265</v>
      </c>
      <c r="D34" s="20"/>
    </row>
    <row r="35" spans="1:4" ht="24.75" customHeight="1">
      <c r="A35" s="20" t="s">
        <v>265</v>
      </c>
      <c r="B35" s="26"/>
      <c r="C35" s="20" t="s">
        <v>271</v>
      </c>
      <c r="D35" s="20"/>
    </row>
    <row r="36" spans="1:4" ht="24.75" customHeight="1">
      <c r="A36" s="20" t="s">
        <v>272</v>
      </c>
      <c r="B36" s="26"/>
      <c r="C36" s="20" t="s">
        <v>273</v>
      </c>
      <c r="D36" s="20"/>
    </row>
    <row r="37" spans="1:4" ht="24.75" customHeight="1">
      <c r="A37" s="20" t="s">
        <v>274</v>
      </c>
      <c r="B37" s="26"/>
      <c r="C37" s="20"/>
      <c r="D37" s="20"/>
    </row>
    <row r="38" spans="1:4" ht="21.75" customHeight="1">
      <c r="A38" s="20"/>
      <c r="B38" s="26"/>
      <c r="C38" s="20"/>
      <c r="D38" s="20"/>
    </row>
    <row r="39" spans="1:4" ht="25.5" customHeight="1">
      <c r="A39" s="19" t="s">
        <v>39</v>
      </c>
      <c r="B39" s="26">
        <f>B20+B22+B29</f>
        <v>2283.47</v>
      </c>
      <c r="C39" s="19" t="s">
        <v>40</v>
      </c>
      <c r="D39" s="26">
        <f>D20+D22</f>
        <v>2283.47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showZeros="0" zoomScalePageLayoutView="0" workbookViewId="0" topLeftCell="A1">
      <selection activeCell="G12" sqref="G12"/>
    </sheetView>
  </sheetViews>
  <sheetFormatPr defaultColWidth="9.00390625" defaultRowHeight="14.25"/>
  <cols>
    <col min="1" max="1" width="9.00390625" style="4" customWidth="1"/>
    <col min="2" max="2" width="9.87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275</v>
      </c>
    </row>
    <row r="2" spans="1:17" s="16" customFormat="1" ht="28.5" customHeight="1">
      <c r="A2" s="89" t="s">
        <v>276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5:17" s="17" customFormat="1" ht="23.25" customHeight="1">
      <c r="O3" s="22" t="s">
        <v>3</v>
      </c>
      <c r="P3" s="22"/>
      <c r="Q3" s="22"/>
    </row>
    <row r="4" spans="1:17" s="17" customFormat="1" ht="15" customHeight="1">
      <c r="A4" s="117" t="s">
        <v>255</v>
      </c>
      <c r="B4" s="117" t="s">
        <v>277</v>
      </c>
      <c r="C4" s="117"/>
      <c r="D4" s="117"/>
      <c r="E4" s="117" t="s">
        <v>278</v>
      </c>
      <c r="F4" s="117"/>
      <c r="G4" s="117"/>
      <c r="H4" s="117" t="s">
        <v>279</v>
      </c>
      <c r="I4" s="117" t="s">
        <v>280</v>
      </c>
      <c r="J4" s="117" t="s">
        <v>281</v>
      </c>
      <c r="K4" s="117" t="s">
        <v>282</v>
      </c>
      <c r="L4" s="117" t="s">
        <v>283</v>
      </c>
      <c r="M4" s="117"/>
      <c r="N4" s="117"/>
      <c r="O4" s="117" t="s">
        <v>284</v>
      </c>
      <c r="P4" s="117" t="s">
        <v>285</v>
      </c>
      <c r="Q4" s="23"/>
    </row>
    <row r="5" spans="1:17" s="17" customFormat="1" ht="24.75" customHeight="1">
      <c r="A5" s="117"/>
      <c r="B5" s="117" t="s">
        <v>9</v>
      </c>
      <c r="C5" s="117" t="s">
        <v>286</v>
      </c>
      <c r="D5" s="117" t="s">
        <v>287</v>
      </c>
      <c r="E5" s="117" t="s">
        <v>9</v>
      </c>
      <c r="F5" s="20" t="s">
        <v>288</v>
      </c>
      <c r="G5" s="20"/>
      <c r="H5" s="117"/>
      <c r="I5" s="117"/>
      <c r="J5" s="117"/>
      <c r="K5" s="117"/>
      <c r="L5" s="117" t="s">
        <v>9</v>
      </c>
      <c r="M5" s="117" t="s">
        <v>289</v>
      </c>
      <c r="N5" s="117" t="s">
        <v>290</v>
      </c>
      <c r="O5" s="117"/>
      <c r="P5" s="117"/>
      <c r="Q5" s="23"/>
    </row>
    <row r="6" spans="1:17" s="18" customFormat="1" ht="39" customHeight="1">
      <c r="A6" s="117"/>
      <c r="B6" s="117"/>
      <c r="C6" s="117"/>
      <c r="D6" s="117"/>
      <c r="E6" s="117"/>
      <c r="F6" s="117" t="s">
        <v>291</v>
      </c>
      <c r="G6" s="117" t="s">
        <v>47</v>
      </c>
      <c r="H6" s="117"/>
      <c r="I6" s="117"/>
      <c r="J6" s="117"/>
      <c r="K6" s="117"/>
      <c r="L6" s="117"/>
      <c r="M6" s="117"/>
      <c r="N6" s="117"/>
      <c r="O6" s="117"/>
      <c r="P6" s="117"/>
      <c r="Q6" s="23"/>
    </row>
    <row r="7" spans="1:17" s="18" customFormat="1" ht="14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"/>
    </row>
    <row r="8" spans="1:17" s="18" customFormat="1" ht="24.75" customHeight="1">
      <c r="A8" s="20">
        <f>B8+E8+H8+I8+J8+K8+L8+O8+P8</f>
        <v>2283.47</v>
      </c>
      <c r="B8" s="20">
        <f>C8+D8</f>
        <v>2283.47</v>
      </c>
      <c r="C8" s="21">
        <v>2283.47</v>
      </c>
      <c r="D8" s="20"/>
      <c r="E8" s="20">
        <f>F8+G8</f>
        <v>0</v>
      </c>
      <c r="F8" s="20"/>
      <c r="G8" s="20"/>
      <c r="H8" s="20"/>
      <c r="I8" s="20"/>
      <c r="J8" s="20"/>
      <c r="K8" s="20"/>
      <c r="L8" s="20">
        <f aca="true" t="shared" si="0" ref="L8:L15">M8+N8</f>
        <v>0</v>
      </c>
      <c r="M8" s="20"/>
      <c r="N8" s="20"/>
      <c r="O8" s="20"/>
      <c r="P8" s="20"/>
      <c r="Q8" s="23"/>
    </row>
    <row r="9" spans="1:17" s="18" customFormat="1" ht="24.75" customHeight="1">
      <c r="A9" s="20"/>
      <c r="B9" s="20"/>
      <c r="C9" s="21"/>
      <c r="D9" s="21"/>
      <c r="E9" s="20">
        <f aca="true" t="shared" si="1" ref="E9:E15">F9+G9</f>
        <v>0</v>
      </c>
      <c r="F9" s="21"/>
      <c r="G9" s="21"/>
      <c r="H9" s="21"/>
      <c r="I9" s="21"/>
      <c r="J9" s="21"/>
      <c r="K9" s="21"/>
      <c r="L9" s="20">
        <f t="shared" si="0"/>
        <v>0</v>
      </c>
      <c r="M9" s="21"/>
      <c r="N9" s="21"/>
      <c r="O9" s="21"/>
      <c r="P9" s="21"/>
      <c r="Q9" s="23"/>
    </row>
    <row r="10" spans="1:17" s="18" customFormat="1" ht="24.75" customHeight="1">
      <c r="A10" s="20">
        <f aca="true" t="shared" si="2" ref="A8:A15">B10+E10+H10+I10+J10+K10+L10+O10+P10</f>
        <v>0</v>
      </c>
      <c r="B10" s="20">
        <f aca="true" t="shared" si="3" ref="B9:B15">C10+D10</f>
        <v>0</v>
      </c>
      <c r="C10" s="21"/>
      <c r="D10" s="21"/>
      <c r="E10" s="20">
        <f t="shared" si="1"/>
        <v>0</v>
      </c>
      <c r="F10" s="21"/>
      <c r="G10" s="21"/>
      <c r="H10" s="21"/>
      <c r="I10" s="21"/>
      <c r="J10" s="21"/>
      <c r="K10" s="21"/>
      <c r="L10" s="20">
        <f t="shared" si="0"/>
        <v>0</v>
      </c>
      <c r="M10" s="21"/>
      <c r="N10" s="21"/>
      <c r="O10" s="21"/>
      <c r="P10" s="21"/>
      <c r="Q10" s="23"/>
    </row>
    <row r="11" spans="1:17" s="18" customFormat="1" ht="24.75" customHeight="1">
      <c r="A11" s="20">
        <f t="shared" si="2"/>
        <v>0</v>
      </c>
      <c r="B11" s="20">
        <f t="shared" si="3"/>
        <v>0</v>
      </c>
      <c r="C11" s="21"/>
      <c r="D11" s="21"/>
      <c r="E11" s="20">
        <f t="shared" si="1"/>
        <v>0</v>
      </c>
      <c r="F11" s="21"/>
      <c r="G11" s="21"/>
      <c r="H11" s="21"/>
      <c r="I11" s="21"/>
      <c r="J11" s="21"/>
      <c r="K11" s="21"/>
      <c r="L11" s="20">
        <f t="shared" si="0"/>
        <v>0</v>
      </c>
      <c r="M11" s="21"/>
      <c r="N11" s="21"/>
      <c r="O11" s="21"/>
      <c r="P11" s="21"/>
      <c r="Q11" s="23"/>
    </row>
    <row r="12" spans="1:17" s="18" customFormat="1" ht="24.75" customHeight="1">
      <c r="A12" s="20">
        <f t="shared" si="2"/>
        <v>0</v>
      </c>
      <c r="B12" s="20">
        <f t="shared" si="3"/>
        <v>0</v>
      </c>
      <c r="C12" s="21"/>
      <c r="D12" s="21"/>
      <c r="E12" s="20">
        <f t="shared" si="1"/>
        <v>0</v>
      </c>
      <c r="F12" s="21"/>
      <c r="G12" s="21"/>
      <c r="H12" s="21"/>
      <c r="I12" s="21"/>
      <c r="J12" s="21"/>
      <c r="K12" s="21"/>
      <c r="L12" s="20">
        <f t="shared" si="0"/>
        <v>0</v>
      </c>
      <c r="M12" s="21"/>
      <c r="N12" s="21"/>
      <c r="O12" s="21"/>
      <c r="P12" s="21"/>
      <c r="Q12" s="23"/>
    </row>
    <row r="13" spans="1:17" s="18" customFormat="1" ht="24.75" customHeight="1">
      <c r="A13" s="20">
        <f t="shared" si="2"/>
        <v>0</v>
      </c>
      <c r="B13" s="20">
        <f t="shared" si="3"/>
        <v>0</v>
      </c>
      <c r="C13" s="21"/>
      <c r="D13" s="21"/>
      <c r="E13" s="20">
        <f t="shared" si="1"/>
        <v>0</v>
      </c>
      <c r="F13" s="21"/>
      <c r="G13" s="21"/>
      <c r="H13" s="21"/>
      <c r="I13" s="21"/>
      <c r="J13" s="21"/>
      <c r="K13" s="21"/>
      <c r="L13" s="20">
        <f t="shared" si="0"/>
        <v>0</v>
      </c>
      <c r="M13" s="21"/>
      <c r="N13" s="21"/>
      <c r="O13" s="21"/>
      <c r="P13" s="21"/>
      <c r="Q13" s="23"/>
    </row>
    <row r="14" spans="1:17" s="18" customFormat="1" ht="24.75" customHeight="1">
      <c r="A14" s="20">
        <f t="shared" si="2"/>
        <v>0</v>
      </c>
      <c r="B14" s="20">
        <f t="shared" si="3"/>
        <v>0</v>
      </c>
      <c r="C14" s="21"/>
      <c r="D14" s="21"/>
      <c r="E14" s="20">
        <f t="shared" si="1"/>
        <v>0</v>
      </c>
      <c r="F14" s="21"/>
      <c r="G14" s="21"/>
      <c r="H14" s="21"/>
      <c r="I14" s="21"/>
      <c r="J14" s="21"/>
      <c r="K14" s="21"/>
      <c r="L14" s="20">
        <f t="shared" si="0"/>
        <v>0</v>
      </c>
      <c r="M14" s="21"/>
      <c r="N14" s="21"/>
      <c r="O14" s="21"/>
      <c r="P14" s="21"/>
      <c r="Q14" s="23"/>
    </row>
    <row r="15" spans="1:17" s="18" customFormat="1" ht="24.75" customHeight="1">
      <c r="A15" s="20">
        <f t="shared" si="2"/>
        <v>0</v>
      </c>
      <c r="B15" s="20">
        <f t="shared" si="3"/>
        <v>0</v>
      </c>
      <c r="C15" s="21"/>
      <c r="D15" s="21"/>
      <c r="E15" s="20">
        <f t="shared" si="1"/>
        <v>0</v>
      </c>
      <c r="F15" s="21"/>
      <c r="G15" s="21"/>
      <c r="H15" s="21"/>
      <c r="I15" s="21"/>
      <c r="J15" s="21"/>
      <c r="K15" s="21"/>
      <c r="L15" s="20">
        <f t="shared" si="0"/>
        <v>0</v>
      </c>
      <c r="M15" s="21"/>
      <c r="N15" s="21"/>
      <c r="O15" s="21"/>
      <c r="P15" s="21"/>
      <c r="Q15" s="23"/>
    </row>
  </sheetData>
  <sheetProtection/>
  <mergeCells count="20">
    <mergeCell ref="K4:K7"/>
    <mergeCell ref="L5:L7"/>
    <mergeCell ref="M5:M7"/>
    <mergeCell ref="N5:N7"/>
    <mergeCell ref="I4:I7"/>
    <mergeCell ref="J4:J7"/>
    <mergeCell ref="A2:Q2"/>
    <mergeCell ref="B4:D4"/>
    <mergeCell ref="E4:G4"/>
    <mergeCell ref="L4:N4"/>
    <mergeCell ref="A4:A7"/>
    <mergeCell ref="B5:B7"/>
    <mergeCell ref="O4:O7"/>
    <mergeCell ref="P4:P7"/>
    <mergeCell ref="C5:C7"/>
    <mergeCell ref="D5:D7"/>
    <mergeCell ref="E5:E7"/>
    <mergeCell ref="F6:F7"/>
    <mergeCell ref="G6:G7"/>
    <mergeCell ref="H4:H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2019-01-21T08:07:12Z</cp:lastPrinted>
  <dcterms:created xsi:type="dcterms:W3CDTF">2018-01-18T05:24:37Z</dcterms:created>
  <dcterms:modified xsi:type="dcterms:W3CDTF">2019-03-08T02:15:00Z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