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<sst xmlns="http://schemas.openxmlformats.org/spreadsheetml/2006/main" count="836" uniqueCount="276">
  <si>
    <t>单位：万元</t>
  </si>
  <si>
    <t>经济科目</t>
  </si>
  <si>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</si>
  <si>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</si>
  <si>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</si>
  <si>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</si>
  <si>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</si>
  <si>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</si>
  <si>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</si>
  <si>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</si>
  <si>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</si>
  <si>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</si>
  <si>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</si>
  <si>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</si>
  <si>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</si>
  <si>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</si>
  <si>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</si>
  <si>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</si>
  <si>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</si>
  <si>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</si>
  <si>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</si>
  <si>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</si>
  <si>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</si>
  <si>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</si>
  <si>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</si>
  <si>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</si>
  <si>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</si>
  <si>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</si>
  <si>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</si>
  <si>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</si>
  <si>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</si>
  <si>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</si>
  <si>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</si>
  <si>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</si>
  <si>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</si>
  <si>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</si>
  <si>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财政拨款收支预算总表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</si>
  <si>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</si>
  <si>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</si>
  <si>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</si>
  <si>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</si>
  <si>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</si>
  <si>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</si>
  <si>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</si>
  <si>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</si>
  <si>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</si>
  <si>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</si>
  <si>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</si>
  <si>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</si>
  <si>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</si>
  <si>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</si>
  <si>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</si>
  <si>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</si>
  <si>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</si>
  <si>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</si>
  <si>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</si>
  <si>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</si>
  <si>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</si>
  <si>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</si>
  <si>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</si>
  <si>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</si>
  <si>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</si>
  <si>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</si>
  <si>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</si>
  <si>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</si>
  <si>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</si>
  <si>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</si>
  <si>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</si>
  <si>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</si>
  <si>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</si>
  <si>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</si>
  <si>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</si>
  <si>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</si>
  <si>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</si>
  <si>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</si>
  <si>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</si>
  <si>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</si>
  <si>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</si>
  <si>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</si>
  <si>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</si>
  <si>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</si>
  <si>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</si>
  <si>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</si>
  <si>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</si>
  <si>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</si>
  <si>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</si>
  <si>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</si>
  <si>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</si>
  <si>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</si>
  <si>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</si>
  <si>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</si>
  <si>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</si>
  <si>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</si>
  <si>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</si>
  <si>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</si>
  <si>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</si>
  <si>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办公设备购置</t>
  </si>
  <si>
    <t>专用设备购置</t>
  </si>
  <si>
    <t>信息网络及软件购置更新</t>
  </si>
  <si>
    <t>其他资本性支出</t>
  </si>
  <si>
    <t>表四</t>
  </si>
  <si>
    <t>因公出国（境）费</t>
  </si>
  <si>
    <t>公务用车购置及运行费</t>
  </si>
  <si>
    <t>公务用车购置费</t>
  </si>
  <si>
    <t>公务用车运行费</t>
  </si>
  <si>
    <t>表五</t>
  </si>
  <si>
    <t>单位：万元</t>
  </si>
  <si>
    <t>其他支出</t>
  </si>
  <si>
    <t>表六:</t>
  </si>
  <si>
    <t>单位：万元</t>
  </si>
  <si>
    <t>表七</t>
  </si>
  <si>
    <t>部门收支预算总表</t>
  </si>
  <si>
    <t>表八</t>
  </si>
  <si>
    <t>部门收入总表</t>
  </si>
  <si>
    <t>上缴上级支出</t>
  </si>
  <si>
    <t>对附属单位补助支出</t>
  </si>
  <si>
    <t>表九</t>
  </si>
  <si>
    <t>部门支出总表</t>
  </si>
  <si>
    <t>表十</t>
  </si>
  <si>
    <t>一般公共预算“三公”经费、会议费、培训费支出预算表</t>
  </si>
  <si>
    <t>单位：万元</t>
  </si>
  <si>
    <t>财政拨款支出预算总表</t>
  </si>
  <si>
    <t>公务接待费</t>
  </si>
  <si>
    <t>会议费</t>
  </si>
  <si>
    <t>培训费</t>
  </si>
  <si>
    <t>政府采购预算表</t>
  </si>
  <si>
    <t>一般公共财政预算拨款支出</t>
  </si>
  <si>
    <t>政府性基金预算财政拨款支出</t>
  </si>
  <si>
    <t>纳入财政专户管理的非税收入</t>
  </si>
  <si>
    <t>经费拨款</t>
  </si>
  <si>
    <t>纳入预算管理的行政性事业性收入安排</t>
  </si>
  <si>
    <t>自治区专项转移支付</t>
  </si>
  <si>
    <t>自治区一般性转移支付</t>
  </si>
  <si>
    <t>自治区专项转移支付</t>
  </si>
  <si>
    <t>2019年部门预算公开表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</si>
  <si>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</si>
  <si>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</si>
  <si>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</si>
  <si>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</si>
  <si>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</si>
  <si>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</si>
  <si>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</si>
  <si>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</si>
  <si>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</si>
  <si>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一般公共预算财政拨款支出表</t>
  </si>
  <si>
    <t>一般公共预算财政拨款基本支出表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</si>
  <si>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</si>
  <si>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</si>
  <si>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</si>
  <si>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小计</t>
  </si>
  <si>
    <t>人员经费</t>
  </si>
  <si>
    <t>日常公用经费</t>
  </si>
  <si>
    <t>基本支出</t>
  </si>
  <si>
    <t>政府性基金预算财政拨款支出表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</si>
  <si>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</si>
  <si>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</si>
  <si>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</si>
  <si>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</si>
  <si>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</si>
  <si>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</si>
  <si>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</si>
  <si>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</si>
  <si>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</si>
  <si>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</si>
  <si>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</si>
  <si>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</si>
  <si>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</si>
  <si>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</si>
  <si>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</si>
  <si>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</si>
  <si>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</si>
  <si>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</si>
  <si>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</si>
  <si>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</si>
  <si>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</si>
  <si>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</si>
  <si>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</si>
  <si>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</si>
  <si>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</si>
  <si>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</si>
  <si>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</si>
  <si>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</si>
  <si>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</si>
  <si>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</si>
  <si>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</si>
  <si>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</si>
  <si>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</si>
  <si>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</si>
  <si>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</si>
  <si>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</si>
  <si>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</si>
  <si>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</si>
  <si>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</si>
  <si>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</si>
  <si>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</si>
  <si>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</si>
  <si>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</si>
  <si>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</si>
  <si>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</si>
  <si>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</si>
  <si>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</si>
  <si>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</si>
  <si>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</si>
  <si>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</si>
  <si>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</si>
  <si>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</si>
  <si>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</si>
  <si>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</si>
  <si>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</si>
  <si>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</si>
  <si>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</si>
  <si>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</si>
  <si>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</si>
  <si>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</si>
  <si>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</si>
  <si>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</si>
  <si>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</si>
  <si>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</si>
  <si>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</si>
  <si>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</si>
  <si>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货物</t>
  </si>
  <si>
    <t>工程</t>
  </si>
  <si>
    <t>服务</t>
  </si>
  <si>
    <t>一般公共预算财政拨款</t>
  </si>
  <si>
    <t>自筹资金</t>
  </si>
  <si>
    <t>单位：万元</t>
  </si>
  <si>
    <t>医疗费补助</t>
  </si>
  <si>
    <t>个人农业生产补贴</t>
  </si>
  <si>
    <t>四、资本性支出</t>
  </si>
  <si>
    <t>2050101</t>
  </si>
  <si>
    <t>　　行政运行</t>
  </si>
  <si>
    <t>2050102</t>
  </si>
  <si>
    <t>　　一般行政管理事务</t>
  </si>
  <si>
    <t>2050199</t>
  </si>
  <si>
    <t>　　其他教育管理事务支出</t>
  </si>
  <si>
    <t>2050201</t>
  </si>
  <si>
    <t>　　学前教育</t>
  </si>
  <si>
    <t>2050202</t>
  </si>
  <si>
    <t>　　小学教育</t>
  </si>
  <si>
    <t>2050203</t>
  </si>
  <si>
    <t>　　初中教育</t>
  </si>
  <si>
    <t>2050204</t>
  </si>
  <si>
    <t>　　高中教育</t>
  </si>
  <si>
    <t>2050302</t>
  </si>
  <si>
    <t>　　中专教育</t>
  </si>
  <si>
    <t>2070306</t>
  </si>
  <si>
    <t>　　体育训练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</si>
  <si>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</si>
  <si>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</si>
  <si>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</si>
  <si>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</si>
  <si>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</si>
  <si>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</si>
  <si>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2101101</t>
  </si>
  <si>
    <t>　　行政单位医疗</t>
  </si>
  <si>
    <t>2101103</t>
  </si>
  <si>
    <t>　　公务员医疗补助</t>
  </si>
  <si>
    <t>2210203</t>
  </si>
  <si>
    <t>　　购房补贴</t>
  </si>
  <si>
    <t>2296003</t>
  </si>
  <si>
    <t>　　用于体育事业的彩票公益金支出</t>
  </si>
  <si>
    <t>机关事业单位基本养老保险缴费</t>
  </si>
  <si>
    <t>职工基本医疗保险缴费</t>
  </si>
  <si>
    <t>公务员医疗补助缴费</t>
  </si>
  <si>
    <t>其他社会保障缴费</t>
  </si>
  <si>
    <t>其他对个人和家庭的补助支出</t>
  </si>
  <si>
    <r>
      <t>0</t>
    </r>
    <r>
      <rPr>
        <sz val="11"/>
        <color indexed="8"/>
        <rFont val="宋体"/>
        <family val="0"/>
      </rPr>
      <t>.00</t>
    </r>
  </si>
  <si>
    <t>0.00</t>
  </si>
  <si>
    <r>
      <t>0</t>
    </r>
    <r>
      <rPr>
        <sz val="11"/>
        <color indexed="8"/>
        <rFont val="宋体"/>
        <family val="0"/>
      </rPr>
      <t>.00</t>
    </r>
  </si>
  <si>
    <r>
      <t>0</t>
    </r>
    <r>
      <rPr>
        <sz val="11"/>
        <rFont val="宋体"/>
        <family val="0"/>
      </rPr>
      <t>.00</t>
    </r>
  </si>
  <si>
    <t>职业年金缴费</t>
  </si>
  <si>
    <r>
      <t>0</t>
    </r>
    <r>
      <rPr>
        <sz val="12"/>
        <rFont val="宋体"/>
        <family val="0"/>
      </rPr>
      <t>.00</t>
    </r>
  </si>
  <si>
    <r>
      <t>0.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</t>
    </r>
  </si>
  <si>
    <t>0.00</t>
  </si>
  <si>
    <t>（九）卫生健康支出</t>
  </si>
  <si>
    <t>注：此表为空表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</si>
</sst>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0.00;[Red]0.00"/>
    <numFmt numFmtId="193" formatCode="#,##0.00;[Red]#,##0.0"/>
    <numFmt numFmtId="194" formatCode="#,##0_);[Red]\(#,##0\)"/>
    <numFmt numFmtId="195" formatCode="0.00_);[Red]\(0.00\)"/>
    <numFmt numFmtId="196" formatCode="0.00_ "/>
  </numFmts>
  <fonts count="63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/>
      <protection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0" borderId="10" xfId="0" applyFont="1" applyBorder="1" applyAlignment="1" applyProtection="1">
      <alignment horizontal="center" vertical="center" wrapText="1"/>
      <protection/>
    </xf>
    <xf numFmtId="192" fontId="2" fillId="0" borderId="11" xfId="42" applyNumberFormat="1" applyFont="1" applyBorder="1" applyAlignment="1" applyProtection="1">
      <alignment horizontal="left" vertical="center" wrapText="1"/>
      <protection/>
    </xf>
    <xf numFmtId="192" fontId="2" fillId="0" borderId="11" xfId="42" applyNumberFormat="1" applyFont="1" applyBorder="1" applyAlignment="1" applyProtection="1">
      <alignment horizontal="right" vertical="center"/>
      <protection/>
    </xf>
    <xf numFmtId="195" fontId="0" fillId="0" borderId="0" xfId="0" applyNumberFormat="1" applyFill="1" applyAlignment="1">
      <alignment vertical="center"/>
    </xf>
    <xf numFmtId="195" fontId="61" fillId="0" borderId="0" xfId="0" applyNumberFormat="1" applyFont="1" applyFill="1" applyAlignment="1">
      <alignment vertical="center"/>
    </xf>
    <xf numFmtId="195" fontId="13" fillId="0" borderId="11" xfId="0" applyNumberFormat="1" applyFont="1" applyFill="1" applyBorder="1" applyAlignment="1">
      <alignment horizontal="left" vertical="center"/>
    </xf>
    <xf numFmtId="195" fontId="12" fillId="0" borderId="11" xfId="0" applyNumberFormat="1" applyFont="1" applyFill="1" applyBorder="1" applyAlignment="1">
      <alignment horizontal="left" vertical="center" wrapText="1"/>
    </xf>
    <xf numFmtId="195" fontId="2" fillId="0" borderId="11" xfId="0" applyNumberFormat="1" applyFont="1" applyFill="1" applyBorder="1" applyAlignment="1" applyProtection="1">
      <alignment vertical="center"/>
      <protection/>
    </xf>
    <xf numFmtId="195" fontId="13" fillId="0" borderId="11" xfId="0" applyNumberFormat="1" applyFont="1" applyFill="1" applyBorder="1" applyAlignment="1">
      <alignment horizontal="left" vertical="center" wrapText="1"/>
    </xf>
    <xf numFmtId="195" fontId="12" fillId="0" borderId="12" xfId="0" applyNumberFormat="1" applyFont="1" applyFill="1" applyBorder="1" applyAlignment="1">
      <alignment horizontal="left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4" fontId="2" fillId="0" borderId="13" xfId="45" applyNumberFormat="1" applyFont="1" applyBorder="1" applyAlignment="1">
      <alignment horizontal="right" vertical="center" shrinkToFit="1"/>
      <protection/>
    </xf>
    <xf numFmtId="4" fontId="2" fillId="0" borderId="14" xfId="45" applyNumberFormat="1" applyFont="1" applyBorder="1" applyAlignment="1">
      <alignment horizontal="right" vertical="center" shrinkToFit="1"/>
      <protection/>
    </xf>
    <xf numFmtId="196" fontId="0" fillId="0" borderId="0" xfId="0" applyNumberFormat="1" applyAlignment="1">
      <alignment horizontal="right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2" fontId="2" fillId="0" borderId="11" xfId="46" applyNumberFormat="1" applyFont="1" applyBorder="1" applyAlignment="1" applyProtection="1">
      <alignment horizontal="left" vertical="center" wrapText="1"/>
      <protection/>
    </xf>
    <xf numFmtId="196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5" fontId="59" fillId="0" borderId="10" xfId="0" applyNumberFormat="1" applyFont="1" applyFill="1" applyBorder="1" applyAlignment="1">
      <alignment horizontal="center" vertical="center" wrapText="1"/>
    </xf>
    <xf numFmtId="195" fontId="60" fillId="0" borderId="10" xfId="0" applyNumberFormat="1" applyFont="1" applyFill="1" applyBorder="1" applyAlignment="1">
      <alignment horizontal="left" vertical="center" wrapText="1"/>
    </xf>
    <xf numFmtId="195" fontId="60" fillId="0" borderId="10" xfId="0" applyNumberFormat="1" applyFont="1" applyFill="1" applyBorder="1" applyAlignment="1">
      <alignment horizontal="center" vertical="center" wrapText="1"/>
    </xf>
    <xf numFmtId="195" fontId="55" fillId="0" borderId="0" xfId="0" applyNumberFormat="1" applyFont="1" applyFill="1" applyAlignment="1">
      <alignment vertical="center"/>
    </xf>
    <xf numFmtId="196" fontId="0" fillId="0" borderId="0" xfId="0" applyNumberFormat="1" applyAlignment="1">
      <alignment vertical="center"/>
    </xf>
    <xf numFmtId="196" fontId="11" fillId="0" borderId="0" xfId="0" applyNumberFormat="1" applyFont="1" applyAlignment="1">
      <alignment vertical="center"/>
    </xf>
    <xf numFmtId="196" fontId="6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49" fontId="2" fillId="0" borderId="11" xfId="42" applyNumberFormat="1" applyFont="1" applyBorder="1" applyAlignment="1" applyProtection="1">
      <alignment horizontal="right" vertical="center"/>
      <protection/>
    </xf>
    <xf numFmtId="195" fontId="59" fillId="0" borderId="10" xfId="0" applyNumberFormat="1" applyFont="1" applyFill="1" applyBorder="1" applyAlignment="1">
      <alignment horizontal="center" vertical="center" wrapText="1"/>
    </xf>
    <xf numFmtId="195" fontId="60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 horizontal="right" vertical="center"/>
    </xf>
    <xf numFmtId="196" fontId="12" fillId="0" borderId="11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Alignment="1">
      <alignment horizontal="center" vertical="center"/>
    </xf>
    <xf numFmtId="196" fontId="55" fillId="0" borderId="0" xfId="0" applyNumberFormat="1" applyFont="1" applyFill="1" applyAlignment="1">
      <alignment horizontal="center" vertical="center"/>
    </xf>
    <xf numFmtId="196" fontId="12" fillId="0" borderId="11" xfId="0" applyNumberFormat="1" applyFont="1" applyFill="1" applyBorder="1" applyAlignment="1">
      <alignment horizontal="center" vertical="center"/>
    </xf>
    <xf numFmtId="196" fontId="2" fillId="0" borderId="11" xfId="41" applyNumberFormat="1" applyFont="1" applyBorder="1" applyAlignment="1" applyProtection="1">
      <alignment horizontal="center" vertical="center"/>
      <protection/>
    </xf>
    <xf numFmtId="196" fontId="12" fillId="0" borderId="15" xfId="0" applyNumberFormat="1" applyFont="1" applyFill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center" vertical="center" wrapText="1"/>
    </xf>
    <xf numFmtId="196" fontId="55" fillId="0" borderId="0" xfId="0" applyNumberFormat="1" applyFont="1" applyFill="1" applyBorder="1" applyAlignment="1">
      <alignment horizontal="right" vertical="center"/>
    </xf>
    <xf numFmtId="196" fontId="61" fillId="0" borderId="0" xfId="0" applyNumberFormat="1" applyFont="1" applyFill="1" applyBorder="1" applyAlignment="1">
      <alignment horizontal="right" vertical="center"/>
    </xf>
    <xf numFmtId="196" fontId="1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42" applyNumberFormat="1" applyFont="1" applyBorder="1" applyAlignment="1" applyProtection="1">
      <alignment horizontal="right" vertical="center"/>
      <protection/>
    </xf>
    <xf numFmtId="196" fontId="2" fillId="0" borderId="12" xfId="42" applyNumberFormat="1" applyFont="1" applyBorder="1" applyAlignment="1" applyProtection="1">
      <alignment horizontal="right" vertical="center"/>
      <protection/>
    </xf>
    <xf numFmtId="196" fontId="55" fillId="0" borderId="10" xfId="0" applyNumberFormat="1" applyFont="1" applyFill="1" applyBorder="1" applyAlignment="1">
      <alignment vertical="center"/>
    </xf>
    <xf numFmtId="196" fontId="2" fillId="0" borderId="16" xfId="42" applyNumberFormat="1" applyFont="1" applyBorder="1" applyAlignment="1" applyProtection="1">
      <alignment horizontal="right" vertical="center"/>
      <protection/>
    </xf>
    <xf numFmtId="196" fontId="0" fillId="0" borderId="0" xfId="0" applyNumberFormat="1" applyFill="1" applyAlignment="1">
      <alignment vertical="center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55" fillId="0" borderId="10" xfId="0" applyNumberFormat="1" applyFont="1" applyFill="1" applyBorder="1" applyAlignment="1">
      <alignment horizontal="center" vertical="center"/>
    </xf>
    <xf numFmtId="196" fontId="55" fillId="0" borderId="10" xfId="47" applyNumberFormat="1" applyFont="1" applyBorder="1" applyAlignment="1">
      <alignment horizontal="center" vertical="center"/>
      <protection/>
    </xf>
    <xf numFmtId="195" fontId="2" fillId="0" borderId="11" xfId="46" applyNumberFormat="1" applyFont="1" applyBorder="1" applyAlignment="1" applyProtection="1">
      <alignment horizontal="center" wrapText="1"/>
      <protection/>
    </xf>
    <xf numFmtId="195" fontId="2" fillId="0" borderId="13" xfId="45" applyNumberFormat="1" applyFont="1" applyBorder="1" applyAlignment="1">
      <alignment horizontal="center" shrinkToFit="1"/>
      <protection/>
    </xf>
    <xf numFmtId="195" fontId="5" fillId="0" borderId="10" xfId="0" applyNumberFormat="1" applyFont="1" applyFill="1" applyBorder="1" applyAlignment="1">
      <alignment horizontal="center" wrapText="1"/>
    </xf>
    <xf numFmtId="195" fontId="2" fillId="0" borderId="16" xfId="46" applyNumberFormat="1" applyFont="1" applyBorder="1" applyAlignment="1" applyProtection="1">
      <alignment horizontal="center"/>
      <protection/>
    </xf>
    <xf numFmtId="195" fontId="20" fillId="0" borderId="17" xfId="0" applyNumberFormat="1" applyFont="1" applyFill="1" applyBorder="1" applyAlignment="1">
      <alignment horizontal="center" wrapText="1"/>
    </xf>
    <xf numFmtId="195" fontId="20" fillId="0" borderId="10" xfId="0" applyNumberFormat="1" applyFont="1" applyFill="1" applyBorder="1" applyAlignment="1">
      <alignment horizontal="center" wrapText="1"/>
    </xf>
    <xf numFmtId="195" fontId="5" fillId="0" borderId="0" xfId="0" applyNumberFormat="1" applyFont="1" applyFill="1" applyAlignment="1">
      <alignment horizontal="center"/>
    </xf>
    <xf numFmtId="195" fontId="0" fillId="0" borderId="0" xfId="0" applyNumberFormat="1" applyFill="1" applyAlignment="1">
      <alignment horizontal="center" vertical="center"/>
    </xf>
    <xf numFmtId="195" fontId="2" fillId="0" borderId="11" xfId="41" applyNumberFormat="1" applyFont="1" applyBorder="1" applyAlignment="1" applyProtection="1">
      <alignment horizontal="center" vertical="center"/>
      <protection/>
    </xf>
    <xf numFmtId="49" fontId="6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95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96" fontId="12" fillId="0" borderId="12" xfId="0" applyNumberFormat="1" applyFont="1" applyFill="1" applyBorder="1" applyAlignment="1">
      <alignment horizontal="center" vertical="center" wrapText="1"/>
    </xf>
    <xf numFmtId="196" fontId="12" fillId="0" borderId="16" xfId="0" applyNumberFormat="1" applyFont="1" applyFill="1" applyBorder="1" applyAlignment="1">
      <alignment horizontal="center" vertical="center" wrapText="1"/>
    </xf>
    <xf numFmtId="195" fontId="12" fillId="0" borderId="11" xfId="0" applyNumberFormat="1" applyFont="1" applyFill="1" applyBorder="1" applyAlignment="1">
      <alignment horizontal="center" vertical="center" wrapText="1"/>
    </xf>
    <xf numFmtId="196" fontId="12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96" fontId="56" fillId="0" borderId="10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3" fillId="0" borderId="10" xfId="0" applyNumberFormat="1" applyFont="1" applyFill="1" applyBorder="1" applyAlignment="1" applyProtection="1">
      <alignment horizontal="center" vertical="center" wrapText="1"/>
      <protection/>
    </xf>
    <xf numFmtId="196" fontId="13" fillId="0" borderId="18" xfId="0" applyNumberFormat="1" applyFont="1" applyFill="1" applyBorder="1" applyAlignment="1" applyProtection="1">
      <alignment horizontal="center" vertical="center" wrapText="1"/>
      <protection/>
    </xf>
    <xf numFmtId="196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96" fontId="5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96" fontId="5" fillId="0" borderId="18" xfId="0" applyNumberFormat="1" applyFont="1" applyFill="1" applyBorder="1" applyAlignment="1">
      <alignment horizontal="center" vertical="center" wrapText="1"/>
    </xf>
    <xf numFmtId="196" fontId="5" fillId="0" borderId="19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95" fontId="59" fillId="0" borderId="10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Fill="1" applyBorder="1" applyAlignment="1">
      <alignment horizontal="center" vertical="center"/>
    </xf>
    <xf numFmtId="195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196" fontId="60" fillId="0" borderId="18" xfId="0" applyNumberFormat="1" applyFont="1" applyFill="1" applyBorder="1" applyAlignment="1">
      <alignment horizontal="center" vertical="center" wrapText="1"/>
    </xf>
    <xf numFmtId="196" fontId="60" fillId="0" borderId="19" xfId="0" applyNumberFormat="1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64.25" customHeight="1">
      <c r="A2" s="3"/>
      <c r="B2" s="4" t="s">
        <v>134</v>
      </c>
      <c r="C2" s="5"/>
      <c r="D2" s="5"/>
      <c r="E2" s="5"/>
      <c r="F2" s="5"/>
      <c r="G2" s="5"/>
      <c r="H2" s="5"/>
      <c r="I2" s="5"/>
      <c r="J2" s="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2" max="2" width="11.25390625" style="0" customWidth="1"/>
    <col min="3" max="3" width="13.50390625" style="69" customWidth="1"/>
    <col min="4" max="4" width="9.00390625" style="69" customWidth="1"/>
    <col min="5" max="5" width="10.125" style="69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116</v>
      </c>
    </row>
    <row r="2" spans="3:8" s="8" customFormat="1" ht="36.75" customHeight="1">
      <c r="C2" s="70"/>
      <c r="D2" s="136" t="s">
        <v>117</v>
      </c>
      <c r="E2" s="136"/>
      <c r="F2" s="136"/>
      <c r="G2" s="136"/>
      <c r="H2" s="136"/>
    </row>
    <row r="3" ht="27" customHeight="1">
      <c r="I3" t="s">
        <v>106</v>
      </c>
    </row>
    <row r="5" spans="1:11" s="42" customFormat="1" ht="27" customHeight="1">
      <c r="A5" s="120" t="s">
        <v>37</v>
      </c>
      <c r="B5" s="120"/>
      <c r="C5" s="154" t="s">
        <v>179</v>
      </c>
      <c r="D5" s="154" t="s">
        <v>214</v>
      </c>
      <c r="E5" s="154" t="s">
        <v>215</v>
      </c>
      <c r="F5" s="156" t="s">
        <v>216</v>
      </c>
      <c r="G5" s="152" t="s">
        <v>114</v>
      </c>
      <c r="H5" s="152" t="s">
        <v>115</v>
      </c>
      <c r="I5" s="152" t="s">
        <v>217</v>
      </c>
      <c r="J5" s="152" t="s">
        <v>218</v>
      </c>
      <c r="K5" s="152" t="s">
        <v>107</v>
      </c>
    </row>
    <row r="6" spans="1:11" s="42" customFormat="1" ht="14.25">
      <c r="A6" s="43" t="s">
        <v>38</v>
      </c>
      <c r="B6" s="43" t="s">
        <v>39</v>
      </c>
      <c r="C6" s="155"/>
      <c r="D6" s="155"/>
      <c r="E6" s="155"/>
      <c r="F6" s="157"/>
      <c r="G6" s="153"/>
      <c r="H6" s="153"/>
      <c r="I6" s="153"/>
      <c r="J6" s="153"/>
      <c r="K6" s="153"/>
    </row>
    <row r="7" spans="1:11" ht="24.75" customHeight="1">
      <c r="A7" s="48" t="s">
        <v>229</v>
      </c>
      <c r="B7" s="48" t="s">
        <v>230</v>
      </c>
      <c r="C7" s="71">
        <v>556.083883</v>
      </c>
      <c r="D7" s="71">
        <v>0</v>
      </c>
      <c r="E7" s="71">
        <v>556.083883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16"/>
    </row>
    <row r="8" spans="1:11" ht="24.75" customHeight="1">
      <c r="A8" s="48" t="s">
        <v>231</v>
      </c>
      <c r="B8" s="48" t="s">
        <v>232</v>
      </c>
      <c r="C8" s="71">
        <v>85</v>
      </c>
      <c r="D8" s="71">
        <v>0</v>
      </c>
      <c r="E8" s="71">
        <v>85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16"/>
    </row>
    <row r="9" spans="1:11" ht="24.75" customHeight="1">
      <c r="A9" s="48" t="s">
        <v>233</v>
      </c>
      <c r="B9" s="48" t="s">
        <v>234</v>
      </c>
      <c r="C9" s="71">
        <v>787.307</v>
      </c>
      <c r="D9" s="71">
        <v>0</v>
      </c>
      <c r="E9" s="71">
        <v>787.307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16"/>
    </row>
    <row r="10" spans="1:11" ht="24.75" customHeight="1">
      <c r="A10" s="48" t="s">
        <v>235</v>
      </c>
      <c r="B10" s="48" t="s">
        <v>236</v>
      </c>
      <c r="C10" s="71">
        <v>391.56</v>
      </c>
      <c r="D10" s="71">
        <v>0</v>
      </c>
      <c r="E10" s="71">
        <v>391.56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16"/>
    </row>
    <row r="11" spans="1:11" ht="24.75" customHeight="1">
      <c r="A11" s="48" t="s">
        <v>237</v>
      </c>
      <c r="B11" s="48" t="s">
        <v>238</v>
      </c>
      <c r="C11" s="71">
        <v>310.267</v>
      </c>
      <c r="D11" s="71">
        <v>0</v>
      </c>
      <c r="E11" s="71">
        <v>310.267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16"/>
    </row>
    <row r="12" spans="1:11" ht="24.75" customHeight="1">
      <c r="A12" s="48" t="s">
        <v>239</v>
      </c>
      <c r="B12" s="48" t="s">
        <v>240</v>
      </c>
      <c r="C12" s="71">
        <v>130</v>
      </c>
      <c r="D12" s="71">
        <v>0</v>
      </c>
      <c r="E12" s="71">
        <v>130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16"/>
    </row>
    <row r="13" spans="1:11" ht="24.75" customHeight="1">
      <c r="A13" s="48" t="s">
        <v>241</v>
      </c>
      <c r="B13" s="48" t="s">
        <v>242</v>
      </c>
      <c r="C13" s="71">
        <v>248</v>
      </c>
      <c r="D13" s="71">
        <v>0</v>
      </c>
      <c r="E13" s="71">
        <v>248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16"/>
    </row>
    <row r="14" spans="1:11" ht="24.75" customHeight="1">
      <c r="A14" s="48" t="s">
        <v>243</v>
      </c>
      <c r="B14" s="48" t="s">
        <v>244</v>
      </c>
      <c r="C14" s="71">
        <v>244</v>
      </c>
      <c r="D14" s="71">
        <v>0</v>
      </c>
      <c r="E14" s="71">
        <v>244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16"/>
    </row>
    <row r="15" spans="1:11" ht="24.75" customHeight="1">
      <c r="A15" s="48" t="s">
        <v>245</v>
      </c>
      <c r="B15" s="48" t="s">
        <v>246</v>
      </c>
      <c r="C15" s="71">
        <v>54</v>
      </c>
      <c r="D15" s="71">
        <v>0</v>
      </c>
      <c r="E15" s="71">
        <v>54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16"/>
    </row>
    <row r="16" spans="1:11" ht="24.75" customHeight="1">
      <c r="A16" s="48" t="s">
        <v>247</v>
      </c>
      <c r="B16" s="48" t="s">
        <v>248</v>
      </c>
      <c r="C16" s="71">
        <v>69.4777</v>
      </c>
      <c r="D16" s="71">
        <v>0</v>
      </c>
      <c r="E16" s="71">
        <v>69.4777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16"/>
    </row>
    <row r="17" spans="1:11" ht="24.75" customHeight="1">
      <c r="A17" s="48" t="s">
        <v>249</v>
      </c>
      <c r="B17" s="48" t="s">
        <v>250</v>
      </c>
      <c r="C17" s="71">
        <v>27.7911</v>
      </c>
      <c r="D17" s="71">
        <v>0</v>
      </c>
      <c r="E17" s="71">
        <v>27.7911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16"/>
    </row>
    <row r="18" spans="1:11" ht="24.75" customHeight="1">
      <c r="A18" s="48" t="s">
        <v>251</v>
      </c>
      <c r="B18" s="48" t="s">
        <v>252</v>
      </c>
      <c r="C18" s="71">
        <v>18.9</v>
      </c>
      <c r="D18" s="71">
        <v>0</v>
      </c>
      <c r="E18" s="71">
        <v>18.9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16"/>
    </row>
    <row r="19" spans="1:11" ht="24.75" customHeight="1">
      <c r="A19" s="48" t="s">
        <v>253</v>
      </c>
      <c r="B19" s="48" t="s">
        <v>254</v>
      </c>
      <c r="C19" s="71">
        <v>27.7911</v>
      </c>
      <c r="D19" s="71">
        <v>0</v>
      </c>
      <c r="E19" s="71">
        <v>27.7911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16"/>
    </row>
    <row r="20" spans="1:11" ht="24.75" customHeight="1">
      <c r="A20" s="48" t="s">
        <v>255</v>
      </c>
      <c r="B20" s="48" t="s">
        <v>256</v>
      </c>
      <c r="C20" s="71">
        <v>26.6463</v>
      </c>
      <c r="D20" s="71">
        <v>0</v>
      </c>
      <c r="E20" s="71">
        <v>26.6463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16"/>
    </row>
    <row r="21" spans="1:11" ht="24.75" customHeight="1">
      <c r="A21" s="48" t="s">
        <v>257</v>
      </c>
      <c r="B21" s="48" t="s">
        <v>258</v>
      </c>
      <c r="C21" s="71">
        <v>86.1615</v>
      </c>
      <c r="D21" s="71">
        <v>0</v>
      </c>
      <c r="E21" s="71">
        <v>86.1615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16"/>
    </row>
    <row r="22" spans="1:11" ht="24.75" customHeight="1">
      <c r="A22" s="62" t="s">
        <v>259</v>
      </c>
      <c r="B22" s="62" t="s">
        <v>260</v>
      </c>
      <c r="C22" s="71">
        <v>448</v>
      </c>
      <c r="D22" s="71">
        <v>0</v>
      </c>
      <c r="E22" s="71">
        <v>448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16"/>
    </row>
  </sheetData>
  <sheetProtection/>
  <mergeCells count="11">
    <mergeCell ref="H5:H6"/>
    <mergeCell ref="D2:H2"/>
    <mergeCell ref="A5:B5"/>
    <mergeCell ref="I5:I6"/>
    <mergeCell ref="J5:J6"/>
    <mergeCell ref="K5:K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"/>
  <sheetViews>
    <sheetView showZeros="0" zoomScalePageLayoutView="0" workbookViewId="0" topLeftCell="A2">
      <selection activeCell="C18" sqref="C18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118</v>
      </c>
    </row>
    <row r="2" spans="1:27" s="8" customFormat="1" ht="32.25" customHeight="1">
      <c r="A2" s="160" t="s">
        <v>125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6" s="19" customFormat="1" ht="21.75" customHeight="1">
      <c r="A3" s="18"/>
      <c r="B3" s="18"/>
      <c r="C3" s="18"/>
      <c r="D3" s="18"/>
      <c r="E3" s="18"/>
      <c r="F3" s="18"/>
      <c r="G3" s="18"/>
      <c r="W3" s="161" t="s">
        <v>225</v>
      </c>
      <c r="X3" s="161"/>
      <c r="Y3" s="161"/>
      <c r="Z3" s="161"/>
    </row>
    <row r="4" spans="1:27" s="17" customFormat="1" ht="45.75" customHeight="1">
      <c r="A4" s="158" t="s">
        <v>219</v>
      </c>
      <c r="B4" s="158"/>
      <c r="C4" s="159" t="s">
        <v>2</v>
      </c>
      <c r="D4" s="159" t="s">
        <v>220</v>
      </c>
      <c r="E4" s="159"/>
      <c r="F4" s="159"/>
      <c r="G4" s="159"/>
      <c r="H4" s="159"/>
      <c r="I4" s="159"/>
      <c r="J4" s="159"/>
      <c r="K4" s="159"/>
      <c r="L4" s="159" t="s">
        <v>221</v>
      </c>
      <c r="M4" s="159"/>
      <c r="N4" s="159"/>
      <c r="O4" s="159"/>
      <c r="P4" s="159"/>
      <c r="Q4" s="159"/>
      <c r="R4" s="159"/>
      <c r="S4" s="159"/>
      <c r="T4" s="159" t="s">
        <v>222</v>
      </c>
      <c r="U4" s="159"/>
      <c r="V4" s="159"/>
      <c r="W4" s="159"/>
      <c r="X4" s="159"/>
      <c r="Y4" s="159"/>
      <c r="Z4" s="159"/>
      <c r="AA4" s="159"/>
    </row>
    <row r="5" spans="1:27" s="17" customFormat="1" ht="29.25" customHeight="1">
      <c r="A5" s="158" t="s">
        <v>38</v>
      </c>
      <c r="B5" s="158" t="s">
        <v>39</v>
      </c>
      <c r="C5" s="159"/>
      <c r="D5" s="159" t="s">
        <v>41</v>
      </c>
      <c r="E5" s="158" t="s">
        <v>223</v>
      </c>
      <c r="F5" s="158"/>
      <c r="G5" s="158"/>
      <c r="H5" s="158" t="s">
        <v>10</v>
      </c>
      <c r="I5" s="158"/>
      <c r="J5" s="158"/>
      <c r="K5" s="158" t="s">
        <v>224</v>
      </c>
      <c r="L5" s="159" t="s">
        <v>41</v>
      </c>
      <c r="M5" s="158" t="s">
        <v>223</v>
      </c>
      <c r="N5" s="158"/>
      <c r="O5" s="158"/>
      <c r="P5" s="158" t="s">
        <v>10</v>
      </c>
      <c r="Q5" s="158"/>
      <c r="R5" s="158"/>
      <c r="S5" s="158" t="s">
        <v>224</v>
      </c>
      <c r="T5" s="159" t="s">
        <v>41</v>
      </c>
      <c r="U5" s="158" t="s">
        <v>223</v>
      </c>
      <c r="V5" s="158"/>
      <c r="W5" s="158"/>
      <c r="X5" s="158" t="s">
        <v>10</v>
      </c>
      <c r="Y5" s="158"/>
      <c r="Z5" s="158"/>
      <c r="AA5" s="158" t="s">
        <v>224</v>
      </c>
    </row>
    <row r="6" spans="1:27" s="17" customFormat="1" ht="24" customHeight="1">
      <c r="A6" s="158"/>
      <c r="B6" s="158"/>
      <c r="C6" s="159"/>
      <c r="D6" s="159"/>
      <c r="E6" s="47" t="s">
        <v>8</v>
      </c>
      <c r="F6" s="47" t="s">
        <v>42</v>
      </c>
      <c r="G6" s="47" t="s">
        <v>43</v>
      </c>
      <c r="H6" s="47" t="s">
        <v>8</v>
      </c>
      <c r="I6" s="47" t="s">
        <v>42</v>
      </c>
      <c r="J6" s="47" t="s">
        <v>43</v>
      </c>
      <c r="K6" s="158"/>
      <c r="L6" s="159"/>
      <c r="M6" s="47" t="s">
        <v>8</v>
      </c>
      <c r="N6" s="47" t="s">
        <v>42</v>
      </c>
      <c r="O6" s="47" t="s">
        <v>43</v>
      </c>
      <c r="P6" s="47" t="s">
        <v>8</v>
      </c>
      <c r="Q6" s="47" t="s">
        <v>42</v>
      </c>
      <c r="R6" s="47" t="s">
        <v>43</v>
      </c>
      <c r="S6" s="158"/>
      <c r="T6" s="159"/>
      <c r="U6" s="47" t="s">
        <v>8</v>
      </c>
      <c r="V6" s="47" t="s">
        <v>42</v>
      </c>
      <c r="W6" s="47" t="s">
        <v>43</v>
      </c>
      <c r="X6" s="47" t="s">
        <v>8</v>
      </c>
      <c r="Y6" s="47" t="s">
        <v>42</v>
      </c>
      <c r="Z6" s="47" t="s">
        <v>43</v>
      </c>
      <c r="AA6" s="158"/>
    </row>
    <row r="7" spans="1:27" s="9" customFormat="1" ht="24.75" customHeight="1">
      <c r="A7" s="21"/>
      <c r="B7" s="21"/>
      <c r="C7" s="21">
        <f>D7+L7+T7</f>
        <v>0</v>
      </c>
      <c r="D7" s="21">
        <f>E7+H7+K7</f>
        <v>0</v>
      </c>
      <c r="E7" s="21">
        <f>F7+G7</f>
        <v>0</v>
      </c>
      <c r="F7" s="21"/>
      <c r="G7" s="21"/>
      <c r="H7" s="21">
        <f>I7+J7</f>
        <v>0</v>
      </c>
      <c r="I7" s="21"/>
      <c r="J7" s="21"/>
      <c r="K7" s="21"/>
      <c r="L7" s="21">
        <f>M7+P7+S7</f>
        <v>0</v>
      </c>
      <c r="M7" s="21">
        <f>N7+O7</f>
        <v>0</v>
      </c>
      <c r="N7" s="21"/>
      <c r="O7" s="21"/>
      <c r="P7" s="21">
        <f>Q7+R7</f>
        <v>0</v>
      </c>
      <c r="Q7" s="21"/>
      <c r="R7" s="21"/>
      <c r="S7" s="21"/>
      <c r="T7" s="21">
        <f>U7+X7+AA7</f>
        <v>0</v>
      </c>
      <c r="U7" s="21">
        <f>V7+W7</f>
        <v>0</v>
      </c>
      <c r="V7" s="21"/>
      <c r="W7" s="21"/>
      <c r="X7" s="21">
        <f>Y7+Z7</f>
        <v>0</v>
      </c>
      <c r="Y7" s="21"/>
      <c r="Z7" s="21"/>
      <c r="AA7" s="21"/>
    </row>
    <row r="8" spans="1:27" s="9" customFormat="1" ht="24.75" customHeight="1">
      <c r="A8" s="21"/>
      <c r="B8" s="21"/>
      <c r="C8" s="21">
        <f aca="true" t="shared" si="0" ref="C8:C16">D8+L8+T8</f>
        <v>0</v>
      </c>
      <c r="D8" s="21">
        <f aca="true" t="shared" si="1" ref="D8:D16">E8+H8+K8</f>
        <v>0</v>
      </c>
      <c r="E8" s="21">
        <f aca="true" t="shared" si="2" ref="E8:E16">F8+G8</f>
        <v>0</v>
      </c>
      <c r="F8" s="21"/>
      <c r="G8" s="21"/>
      <c r="H8" s="21">
        <f aca="true" t="shared" si="3" ref="H8:H16">I8+J8</f>
        <v>0</v>
      </c>
      <c r="I8" s="21"/>
      <c r="J8" s="21"/>
      <c r="K8" s="21"/>
      <c r="L8" s="21">
        <f aca="true" t="shared" si="4" ref="L8:L16">M8+P8+S8</f>
        <v>0</v>
      </c>
      <c r="M8" s="21">
        <f aca="true" t="shared" si="5" ref="M8:M16">N8+O8</f>
        <v>0</v>
      </c>
      <c r="N8" s="21"/>
      <c r="O8" s="21"/>
      <c r="P8" s="21">
        <f aca="true" t="shared" si="6" ref="P8:P16">Q8+R8</f>
        <v>0</v>
      </c>
      <c r="Q8" s="21"/>
      <c r="R8" s="21"/>
      <c r="S8" s="21"/>
      <c r="T8" s="21">
        <f aca="true" t="shared" si="7" ref="T8:T16">U8+X8+AA8</f>
        <v>0</v>
      </c>
      <c r="U8" s="21">
        <f aca="true" t="shared" si="8" ref="U8:U16">V8+W8</f>
        <v>0</v>
      </c>
      <c r="V8" s="21"/>
      <c r="W8" s="21"/>
      <c r="X8" s="21">
        <f aca="true" t="shared" si="9" ref="X8:X16">Y8+Z8</f>
        <v>0</v>
      </c>
      <c r="Y8" s="21"/>
      <c r="Z8" s="21"/>
      <c r="AA8" s="21"/>
    </row>
    <row r="9" spans="1:27" s="9" customFormat="1" ht="24.75" customHeight="1">
      <c r="A9" s="21"/>
      <c r="B9" s="21"/>
      <c r="C9" s="21">
        <f t="shared" si="0"/>
        <v>0</v>
      </c>
      <c r="D9" s="21">
        <f t="shared" si="1"/>
        <v>0</v>
      </c>
      <c r="E9" s="21">
        <f t="shared" si="2"/>
        <v>0</v>
      </c>
      <c r="F9" s="21"/>
      <c r="G9" s="21"/>
      <c r="H9" s="21">
        <f t="shared" si="3"/>
        <v>0</v>
      </c>
      <c r="I9" s="21"/>
      <c r="J9" s="21"/>
      <c r="K9" s="21"/>
      <c r="L9" s="21">
        <f t="shared" si="4"/>
        <v>0</v>
      </c>
      <c r="M9" s="21">
        <f t="shared" si="5"/>
        <v>0</v>
      </c>
      <c r="N9" s="21"/>
      <c r="O9" s="21"/>
      <c r="P9" s="21">
        <f t="shared" si="6"/>
        <v>0</v>
      </c>
      <c r="Q9" s="21"/>
      <c r="R9" s="21"/>
      <c r="S9" s="21"/>
      <c r="T9" s="21">
        <f t="shared" si="7"/>
        <v>0</v>
      </c>
      <c r="U9" s="21">
        <f t="shared" si="8"/>
        <v>0</v>
      </c>
      <c r="V9" s="21"/>
      <c r="W9" s="21"/>
      <c r="X9" s="21">
        <f t="shared" si="9"/>
        <v>0</v>
      </c>
      <c r="Y9" s="21"/>
      <c r="Z9" s="21"/>
      <c r="AA9" s="21"/>
    </row>
    <row r="10" spans="1:27" s="9" customFormat="1" ht="24.75" customHeight="1">
      <c r="A10" s="21"/>
      <c r="B10" s="21"/>
      <c r="C10" s="21">
        <f t="shared" si="0"/>
        <v>0</v>
      </c>
      <c r="D10" s="21">
        <f t="shared" si="1"/>
        <v>0</v>
      </c>
      <c r="E10" s="21">
        <f t="shared" si="2"/>
        <v>0</v>
      </c>
      <c r="F10" s="21"/>
      <c r="G10" s="21"/>
      <c r="H10" s="21">
        <f t="shared" si="3"/>
        <v>0</v>
      </c>
      <c r="I10" s="21"/>
      <c r="J10" s="21"/>
      <c r="K10" s="21"/>
      <c r="L10" s="21">
        <f t="shared" si="4"/>
        <v>0</v>
      </c>
      <c r="M10" s="21">
        <f t="shared" si="5"/>
        <v>0</v>
      </c>
      <c r="N10" s="21"/>
      <c r="O10" s="21"/>
      <c r="P10" s="21">
        <f t="shared" si="6"/>
        <v>0</v>
      </c>
      <c r="Q10" s="21"/>
      <c r="R10" s="21"/>
      <c r="S10" s="21"/>
      <c r="T10" s="21">
        <f t="shared" si="7"/>
        <v>0</v>
      </c>
      <c r="U10" s="21">
        <f t="shared" si="8"/>
        <v>0</v>
      </c>
      <c r="V10" s="21"/>
      <c r="W10" s="21"/>
      <c r="X10" s="21">
        <f t="shared" si="9"/>
        <v>0</v>
      </c>
      <c r="Y10" s="21"/>
      <c r="Z10" s="21"/>
      <c r="AA10" s="21"/>
    </row>
    <row r="11" spans="1:27" s="9" customFormat="1" ht="24.75" customHeight="1">
      <c r="A11" s="21"/>
      <c r="B11" s="21"/>
      <c r="C11" s="21">
        <f t="shared" si="0"/>
        <v>0</v>
      </c>
      <c r="D11" s="21">
        <f t="shared" si="1"/>
        <v>0</v>
      </c>
      <c r="E11" s="21">
        <f t="shared" si="2"/>
        <v>0</v>
      </c>
      <c r="F11" s="21"/>
      <c r="G11" s="21"/>
      <c r="H11" s="21">
        <f t="shared" si="3"/>
        <v>0</v>
      </c>
      <c r="I11" s="21"/>
      <c r="J11" s="21"/>
      <c r="K11" s="21"/>
      <c r="L11" s="21">
        <f t="shared" si="4"/>
        <v>0</v>
      </c>
      <c r="M11" s="21">
        <f t="shared" si="5"/>
        <v>0</v>
      </c>
      <c r="N11" s="21"/>
      <c r="O11" s="21"/>
      <c r="P11" s="21">
        <f t="shared" si="6"/>
        <v>0</v>
      </c>
      <c r="Q11" s="21"/>
      <c r="R11" s="21"/>
      <c r="S11" s="21"/>
      <c r="T11" s="21">
        <f t="shared" si="7"/>
        <v>0</v>
      </c>
      <c r="U11" s="21">
        <f t="shared" si="8"/>
        <v>0</v>
      </c>
      <c r="V11" s="21"/>
      <c r="W11" s="21"/>
      <c r="X11" s="21">
        <f t="shared" si="9"/>
        <v>0</v>
      </c>
      <c r="Y11" s="21"/>
      <c r="Z11" s="21"/>
      <c r="AA11" s="21"/>
    </row>
    <row r="12" spans="1:27" s="9" customFormat="1" ht="24.75" customHeight="1">
      <c r="A12" s="21"/>
      <c r="B12" s="21"/>
      <c r="C12" s="21">
        <f t="shared" si="0"/>
        <v>0</v>
      </c>
      <c r="D12" s="21">
        <f t="shared" si="1"/>
        <v>0</v>
      </c>
      <c r="E12" s="21">
        <f t="shared" si="2"/>
        <v>0</v>
      </c>
      <c r="F12" s="21"/>
      <c r="G12" s="21"/>
      <c r="H12" s="21">
        <f t="shared" si="3"/>
        <v>0</v>
      </c>
      <c r="I12" s="21"/>
      <c r="J12" s="21"/>
      <c r="K12" s="21"/>
      <c r="L12" s="21">
        <f t="shared" si="4"/>
        <v>0</v>
      </c>
      <c r="M12" s="21">
        <f t="shared" si="5"/>
        <v>0</v>
      </c>
      <c r="N12" s="21"/>
      <c r="O12" s="21"/>
      <c r="P12" s="21">
        <f t="shared" si="6"/>
        <v>0</v>
      </c>
      <c r="Q12" s="21"/>
      <c r="R12" s="21"/>
      <c r="S12" s="21"/>
      <c r="T12" s="21">
        <f t="shared" si="7"/>
        <v>0</v>
      </c>
      <c r="U12" s="21">
        <f t="shared" si="8"/>
        <v>0</v>
      </c>
      <c r="V12" s="21"/>
      <c r="W12" s="21"/>
      <c r="X12" s="21">
        <f t="shared" si="9"/>
        <v>0</v>
      </c>
      <c r="Y12" s="21"/>
      <c r="Z12" s="21"/>
      <c r="AA12" s="21"/>
    </row>
    <row r="13" spans="1:27" s="9" customFormat="1" ht="24.75" customHeight="1">
      <c r="A13" s="21"/>
      <c r="B13" s="21"/>
      <c r="C13" s="21">
        <f t="shared" si="0"/>
        <v>0</v>
      </c>
      <c r="D13" s="21">
        <f t="shared" si="1"/>
        <v>0</v>
      </c>
      <c r="E13" s="21">
        <f t="shared" si="2"/>
        <v>0</v>
      </c>
      <c r="F13" s="21"/>
      <c r="G13" s="21"/>
      <c r="H13" s="21">
        <f t="shared" si="3"/>
        <v>0</v>
      </c>
      <c r="I13" s="21"/>
      <c r="J13" s="21"/>
      <c r="K13" s="21"/>
      <c r="L13" s="21">
        <f t="shared" si="4"/>
        <v>0</v>
      </c>
      <c r="M13" s="21">
        <f t="shared" si="5"/>
        <v>0</v>
      </c>
      <c r="N13" s="21"/>
      <c r="O13" s="21"/>
      <c r="P13" s="21">
        <f t="shared" si="6"/>
        <v>0</v>
      </c>
      <c r="Q13" s="21"/>
      <c r="R13" s="21"/>
      <c r="S13" s="21"/>
      <c r="T13" s="21">
        <f t="shared" si="7"/>
        <v>0</v>
      </c>
      <c r="U13" s="21">
        <f t="shared" si="8"/>
        <v>0</v>
      </c>
      <c r="V13" s="21"/>
      <c r="W13" s="21"/>
      <c r="X13" s="21">
        <f t="shared" si="9"/>
        <v>0</v>
      </c>
      <c r="Y13" s="21"/>
      <c r="Z13" s="21"/>
      <c r="AA13" s="21"/>
    </row>
    <row r="14" spans="1:27" s="9" customFormat="1" ht="24.75" customHeight="1">
      <c r="A14" s="21"/>
      <c r="B14" s="21"/>
      <c r="C14" s="21">
        <f t="shared" si="0"/>
        <v>0</v>
      </c>
      <c r="D14" s="21">
        <f t="shared" si="1"/>
        <v>0</v>
      </c>
      <c r="E14" s="21">
        <f t="shared" si="2"/>
        <v>0</v>
      </c>
      <c r="F14" s="21"/>
      <c r="G14" s="21"/>
      <c r="H14" s="21">
        <f t="shared" si="3"/>
        <v>0</v>
      </c>
      <c r="I14" s="21"/>
      <c r="J14" s="21"/>
      <c r="K14" s="21"/>
      <c r="L14" s="21">
        <f t="shared" si="4"/>
        <v>0</v>
      </c>
      <c r="M14" s="21">
        <f t="shared" si="5"/>
        <v>0</v>
      </c>
      <c r="N14" s="21"/>
      <c r="O14" s="21"/>
      <c r="P14" s="21">
        <f t="shared" si="6"/>
        <v>0</v>
      </c>
      <c r="Q14" s="21"/>
      <c r="R14" s="21"/>
      <c r="S14" s="21"/>
      <c r="T14" s="21">
        <f t="shared" si="7"/>
        <v>0</v>
      </c>
      <c r="U14" s="21">
        <f t="shared" si="8"/>
        <v>0</v>
      </c>
      <c r="V14" s="21"/>
      <c r="W14" s="21"/>
      <c r="X14" s="21">
        <f t="shared" si="9"/>
        <v>0</v>
      </c>
      <c r="Y14" s="21"/>
      <c r="Z14" s="21"/>
      <c r="AA14" s="21"/>
    </row>
    <row r="15" spans="1:27" s="9" customFormat="1" ht="24.75" customHeight="1">
      <c r="A15" s="21"/>
      <c r="B15" s="21"/>
      <c r="C15" s="21">
        <f t="shared" si="0"/>
        <v>0</v>
      </c>
      <c r="D15" s="21">
        <f t="shared" si="1"/>
        <v>0</v>
      </c>
      <c r="E15" s="21">
        <f t="shared" si="2"/>
        <v>0</v>
      </c>
      <c r="F15" s="21"/>
      <c r="G15" s="21"/>
      <c r="H15" s="21">
        <f t="shared" si="3"/>
        <v>0</v>
      </c>
      <c r="I15" s="21"/>
      <c r="J15" s="21"/>
      <c r="K15" s="21"/>
      <c r="L15" s="21">
        <f t="shared" si="4"/>
        <v>0</v>
      </c>
      <c r="M15" s="21">
        <f t="shared" si="5"/>
        <v>0</v>
      </c>
      <c r="N15" s="21"/>
      <c r="O15" s="21"/>
      <c r="P15" s="21">
        <f t="shared" si="6"/>
        <v>0</v>
      </c>
      <c r="Q15" s="21"/>
      <c r="R15" s="21"/>
      <c r="S15" s="21"/>
      <c r="T15" s="21">
        <f t="shared" si="7"/>
        <v>0</v>
      </c>
      <c r="U15" s="21">
        <f t="shared" si="8"/>
        <v>0</v>
      </c>
      <c r="V15" s="21"/>
      <c r="W15" s="21"/>
      <c r="X15" s="21">
        <f t="shared" si="9"/>
        <v>0</v>
      </c>
      <c r="Y15" s="21"/>
      <c r="Z15" s="21"/>
      <c r="AA15" s="21"/>
    </row>
    <row r="16" spans="1:27" s="9" customFormat="1" ht="24.75" customHeight="1">
      <c r="A16" s="21"/>
      <c r="B16" s="21"/>
      <c r="C16" s="21">
        <f t="shared" si="0"/>
        <v>0</v>
      </c>
      <c r="D16" s="21">
        <f t="shared" si="1"/>
        <v>0</v>
      </c>
      <c r="E16" s="21">
        <f t="shared" si="2"/>
        <v>0</v>
      </c>
      <c r="F16" s="21"/>
      <c r="G16" s="21"/>
      <c r="H16" s="21">
        <f t="shared" si="3"/>
        <v>0</v>
      </c>
      <c r="I16" s="21"/>
      <c r="J16" s="21"/>
      <c r="K16" s="21"/>
      <c r="L16" s="21">
        <f t="shared" si="4"/>
        <v>0</v>
      </c>
      <c r="M16" s="21">
        <f t="shared" si="5"/>
        <v>0</v>
      </c>
      <c r="N16" s="21"/>
      <c r="O16" s="21"/>
      <c r="P16" s="21">
        <f t="shared" si="6"/>
        <v>0</v>
      </c>
      <c r="Q16" s="21"/>
      <c r="R16" s="21"/>
      <c r="S16" s="21"/>
      <c r="T16" s="21">
        <f t="shared" si="7"/>
        <v>0</v>
      </c>
      <c r="U16" s="21">
        <f t="shared" si="8"/>
        <v>0</v>
      </c>
      <c r="V16" s="21"/>
      <c r="W16" s="21"/>
      <c r="X16" s="21">
        <f t="shared" si="9"/>
        <v>0</v>
      </c>
      <c r="Y16" s="21"/>
      <c r="Z16" s="21"/>
      <c r="AA16" s="21"/>
    </row>
    <row r="17" ht="14.25">
      <c r="A17" s="111" t="s">
        <v>275</v>
      </c>
    </row>
  </sheetData>
  <sheetProtection/>
  <mergeCells count="21">
    <mergeCell ref="A2:AA2"/>
    <mergeCell ref="W3:Z3"/>
    <mergeCell ref="H5:J5"/>
    <mergeCell ref="K5:K6"/>
    <mergeCell ref="L5:L6"/>
    <mergeCell ref="X5:Z5"/>
    <mergeCell ref="D4:K4"/>
    <mergeCell ref="T5:T6"/>
    <mergeCell ref="D5:D6"/>
    <mergeCell ref="P5:R5"/>
    <mergeCell ref="A5:A6"/>
    <mergeCell ref="A4:B4"/>
    <mergeCell ref="C4:C6"/>
    <mergeCell ref="U5:W5"/>
    <mergeCell ref="B5:B6"/>
    <mergeCell ref="T4:AA4"/>
    <mergeCell ref="M5:O5"/>
    <mergeCell ref="AA5:AA6"/>
    <mergeCell ref="L4:S4"/>
    <mergeCell ref="S5:S6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22">
      <selection activeCell="E34" sqref="E34:F34"/>
    </sheetView>
  </sheetViews>
  <sheetFormatPr defaultColWidth="9.00390625" defaultRowHeight="14.25"/>
  <cols>
    <col min="1" max="1" width="33.75390625" style="9" customWidth="1"/>
    <col min="2" max="2" width="14.625" style="78" customWidth="1"/>
    <col min="3" max="3" width="28.50390625" style="50" customWidth="1"/>
    <col min="4" max="4" width="12.50390625" style="78" customWidth="1"/>
    <col min="5" max="5" width="13.375" style="78" customWidth="1"/>
    <col min="6" max="6" width="18.875" style="78" customWidth="1"/>
    <col min="7" max="16384" width="9.00390625" style="9" customWidth="1"/>
  </cols>
  <sheetData>
    <row r="1" ht="21" customHeight="1">
      <c r="A1" s="9" t="s">
        <v>34</v>
      </c>
    </row>
    <row r="2" spans="1:6" s="10" customFormat="1" ht="28.5" customHeight="1">
      <c r="A2" s="112" t="s">
        <v>36</v>
      </c>
      <c r="B2" s="112"/>
      <c r="C2" s="112"/>
      <c r="D2" s="112"/>
      <c r="E2" s="112"/>
      <c r="F2" s="112"/>
    </row>
    <row r="3" spans="2:6" s="12" customFormat="1" ht="17.25" customHeight="1">
      <c r="B3" s="79"/>
      <c r="C3" s="51"/>
      <c r="D3" s="79"/>
      <c r="E3" s="79"/>
      <c r="F3" s="79" t="s">
        <v>120</v>
      </c>
    </row>
    <row r="4" spans="1:6" ht="17.25" customHeight="1">
      <c r="A4" s="113" t="s">
        <v>3</v>
      </c>
      <c r="B4" s="113"/>
      <c r="C4" s="114" t="s">
        <v>4</v>
      </c>
      <c r="D4" s="114"/>
      <c r="E4" s="114"/>
      <c r="F4" s="114"/>
    </row>
    <row r="5" spans="1:6" s="12" customFormat="1" ht="24.75" customHeight="1">
      <c r="A5" s="115" t="s">
        <v>5</v>
      </c>
      <c r="B5" s="116" t="s">
        <v>6</v>
      </c>
      <c r="C5" s="118" t="s">
        <v>7</v>
      </c>
      <c r="D5" s="119" t="s">
        <v>6</v>
      </c>
      <c r="E5" s="119"/>
      <c r="F5" s="119"/>
    </row>
    <row r="6" spans="1:6" s="12" customFormat="1" ht="27.75" customHeight="1">
      <c r="A6" s="115"/>
      <c r="B6" s="117"/>
      <c r="C6" s="118"/>
      <c r="D6" s="77" t="s">
        <v>8</v>
      </c>
      <c r="E6" s="77" t="s">
        <v>9</v>
      </c>
      <c r="F6" s="77" t="s">
        <v>10</v>
      </c>
    </row>
    <row r="7" spans="1:6" s="12" customFormat="1" ht="24.75" customHeight="1">
      <c r="A7" s="22" t="s">
        <v>11</v>
      </c>
      <c r="B7" s="80">
        <f>B8+B9</f>
        <v>3510.9855829999997</v>
      </c>
      <c r="C7" s="52" t="s">
        <v>12</v>
      </c>
      <c r="D7" s="80">
        <f>SUM(D8:D28)</f>
        <v>3510.9855829999997</v>
      </c>
      <c r="E7" s="80">
        <f>SUM(E8:E28)</f>
        <v>3062.9855829999997</v>
      </c>
      <c r="F7" s="80">
        <f>SUM(F8:F28)</f>
        <v>448</v>
      </c>
    </row>
    <row r="8" spans="1:6" s="12" customFormat="1" ht="24.75" customHeight="1">
      <c r="A8" s="23" t="s">
        <v>13</v>
      </c>
      <c r="B8" s="81">
        <v>3062.9855829999997</v>
      </c>
      <c r="C8" s="53" t="s">
        <v>14</v>
      </c>
      <c r="D8" s="77" t="s">
        <v>266</v>
      </c>
      <c r="E8" s="77" t="s">
        <v>266</v>
      </c>
      <c r="F8" s="77" t="s">
        <v>266</v>
      </c>
    </row>
    <row r="9" spans="1:6" s="12" customFormat="1" ht="24.75" customHeight="1">
      <c r="A9" s="23" t="s">
        <v>15</v>
      </c>
      <c r="B9" s="81">
        <v>448</v>
      </c>
      <c r="C9" s="53" t="s">
        <v>16</v>
      </c>
      <c r="D9" s="77" t="s">
        <v>266</v>
      </c>
      <c r="E9" s="77" t="s">
        <v>266</v>
      </c>
      <c r="F9" s="77" t="s">
        <v>266</v>
      </c>
    </row>
    <row r="10" spans="1:6" s="12" customFormat="1" ht="24.75" customHeight="1">
      <c r="A10" s="23"/>
      <c r="B10" s="77"/>
      <c r="C10" s="53" t="s">
        <v>17</v>
      </c>
      <c r="D10" s="77" t="s">
        <v>266</v>
      </c>
      <c r="E10" s="77" t="s">
        <v>266</v>
      </c>
      <c r="F10" s="77" t="s">
        <v>266</v>
      </c>
    </row>
    <row r="11" spans="1:6" s="12" customFormat="1" ht="24.75" customHeight="1">
      <c r="A11" s="23"/>
      <c r="B11" s="77"/>
      <c r="C11" s="53" t="s">
        <v>18</v>
      </c>
      <c r="D11" s="77" t="s">
        <v>266</v>
      </c>
      <c r="E11" s="77" t="s">
        <v>266</v>
      </c>
      <c r="F11" s="77" t="s">
        <v>266</v>
      </c>
    </row>
    <row r="12" spans="1:6" s="12" customFormat="1" ht="24.75" customHeight="1">
      <c r="A12" s="23"/>
      <c r="B12" s="77"/>
      <c r="C12" s="53" t="s">
        <v>19</v>
      </c>
      <c r="D12" s="81">
        <v>2752.217883</v>
      </c>
      <c r="E12" s="81">
        <v>2752.217883</v>
      </c>
      <c r="F12" s="77" t="s">
        <v>266</v>
      </c>
    </row>
    <row r="13" spans="1:6" s="12" customFormat="1" ht="24.75" customHeight="1">
      <c r="A13" s="23"/>
      <c r="B13" s="77"/>
      <c r="C13" s="53" t="s">
        <v>20</v>
      </c>
      <c r="D13" s="77" t="s">
        <v>266</v>
      </c>
      <c r="E13" s="77" t="s">
        <v>266</v>
      </c>
      <c r="F13" s="77" t="s">
        <v>266</v>
      </c>
    </row>
    <row r="14" spans="1:6" s="12" customFormat="1" ht="24.75" customHeight="1">
      <c r="A14" s="23"/>
      <c r="B14" s="77"/>
      <c r="C14" s="53" t="s">
        <v>135</v>
      </c>
      <c r="D14" s="81">
        <v>54</v>
      </c>
      <c r="E14" s="81">
        <v>54</v>
      </c>
      <c r="F14" s="77" t="s">
        <v>266</v>
      </c>
    </row>
    <row r="15" spans="1:6" s="12" customFormat="1" ht="24.75" customHeight="1">
      <c r="A15" s="23"/>
      <c r="B15" s="77"/>
      <c r="C15" s="53" t="s">
        <v>21</v>
      </c>
      <c r="D15" s="81">
        <v>116.1688</v>
      </c>
      <c r="E15" s="81">
        <v>116.1688</v>
      </c>
      <c r="F15" s="77" t="s">
        <v>266</v>
      </c>
    </row>
    <row r="16" spans="1:6" s="12" customFormat="1" ht="24.75" customHeight="1">
      <c r="A16" s="23"/>
      <c r="B16" s="77"/>
      <c r="C16" s="53" t="s">
        <v>274</v>
      </c>
      <c r="D16" s="81">
        <v>54.4374</v>
      </c>
      <c r="E16" s="81">
        <v>54.4374</v>
      </c>
      <c r="F16" s="77" t="s">
        <v>266</v>
      </c>
    </row>
    <row r="17" spans="1:6" s="12" customFormat="1" ht="24.75" customHeight="1">
      <c r="A17" s="23"/>
      <c r="B17" s="77"/>
      <c r="C17" s="53" t="s">
        <v>22</v>
      </c>
      <c r="D17" s="77" t="s">
        <v>266</v>
      </c>
      <c r="E17" s="77" t="s">
        <v>266</v>
      </c>
      <c r="F17" s="77" t="s">
        <v>266</v>
      </c>
    </row>
    <row r="18" spans="1:6" s="12" customFormat="1" ht="24.75" customHeight="1">
      <c r="A18" s="23"/>
      <c r="B18" s="77"/>
      <c r="C18" s="53" t="s">
        <v>23</v>
      </c>
      <c r="D18" s="77" t="s">
        <v>266</v>
      </c>
      <c r="E18" s="77" t="s">
        <v>266</v>
      </c>
      <c r="F18" s="77" t="s">
        <v>266</v>
      </c>
    </row>
    <row r="19" spans="1:6" s="12" customFormat="1" ht="24.75" customHeight="1">
      <c r="A19" s="23"/>
      <c r="B19" s="77"/>
      <c r="C19" s="53" t="s">
        <v>24</v>
      </c>
      <c r="D19" s="77" t="s">
        <v>266</v>
      </c>
      <c r="E19" s="77" t="s">
        <v>266</v>
      </c>
      <c r="F19" s="77" t="s">
        <v>266</v>
      </c>
    </row>
    <row r="20" spans="1:6" s="12" customFormat="1" ht="24.75" customHeight="1">
      <c r="A20" s="23"/>
      <c r="B20" s="77"/>
      <c r="C20" s="53" t="s">
        <v>25</v>
      </c>
      <c r="D20" s="77" t="s">
        <v>266</v>
      </c>
      <c r="E20" s="77" t="s">
        <v>266</v>
      </c>
      <c r="F20" s="77" t="s">
        <v>266</v>
      </c>
    </row>
    <row r="21" spans="1:6" s="12" customFormat="1" ht="24.75" customHeight="1">
      <c r="A21" s="23"/>
      <c r="B21" s="77"/>
      <c r="C21" s="53" t="s">
        <v>26</v>
      </c>
      <c r="D21" s="77" t="s">
        <v>266</v>
      </c>
      <c r="E21" s="77" t="s">
        <v>266</v>
      </c>
      <c r="F21" s="77" t="s">
        <v>266</v>
      </c>
    </row>
    <row r="22" spans="1:6" s="12" customFormat="1" ht="24.75" customHeight="1">
      <c r="A22" s="23"/>
      <c r="B22" s="77"/>
      <c r="C22" s="53" t="s">
        <v>27</v>
      </c>
      <c r="D22" s="77" t="s">
        <v>266</v>
      </c>
      <c r="E22" s="77" t="s">
        <v>266</v>
      </c>
      <c r="F22" s="77" t="s">
        <v>266</v>
      </c>
    </row>
    <row r="23" spans="1:6" s="12" customFormat="1" ht="24.75" customHeight="1">
      <c r="A23" s="23"/>
      <c r="B23" s="77"/>
      <c r="C23" s="53" t="s">
        <v>28</v>
      </c>
      <c r="D23" s="77" t="s">
        <v>266</v>
      </c>
      <c r="E23" s="77" t="s">
        <v>266</v>
      </c>
      <c r="F23" s="77" t="s">
        <v>266</v>
      </c>
    </row>
    <row r="24" spans="1:6" s="12" customFormat="1" ht="24.75" customHeight="1">
      <c r="A24" s="23"/>
      <c r="B24" s="77"/>
      <c r="C24" s="53" t="s">
        <v>136</v>
      </c>
      <c r="D24" s="77" t="s">
        <v>266</v>
      </c>
      <c r="E24" s="77" t="s">
        <v>266</v>
      </c>
      <c r="F24" s="77" t="s">
        <v>266</v>
      </c>
    </row>
    <row r="25" spans="1:6" s="12" customFormat="1" ht="24.75" customHeight="1">
      <c r="A25" s="23"/>
      <c r="B25" s="77"/>
      <c r="C25" s="53" t="s">
        <v>29</v>
      </c>
      <c r="D25" s="81">
        <v>86.1615</v>
      </c>
      <c r="E25" s="81">
        <v>86.1615</v>
      </c>
      <c r="F25" s="77" t="s">
        <v>266</v>
      </c>
    </row>
    <row r="26" spans="1:6" s="12" customFormat="1" ht="24.75" customHeight="1">
      <c r="A26" s="23"/>
      <c r="B26" s="77"/>
      <c r="C26" s="53" t="s">
        <v>137</v>
      </c>
      <c r="D26" s="77" t="s">
        <v>266</v>
      </c>
      <c r="E26" s="77" t="s">
        <v>266</v>
      </c>
      <c r="F26" s="77" t="s">
        <v>266</v>
      </c>
    </row>
    <row r="27" spans="1:6" s="12" customFormat="1" ht="24.75" customHeight="1">
      <c r="A27" s="23"/>
      <c r="B27" s="77"/>
      <c r="C27" s="54" t="s">
        <v>138</v>
      </c>
      <c r="D27" s="77" t="s">
        <v>266</v>
      </c>
      <c r="E27" s="77" t="s">
        <v>266</v>
      </c>
      <c r="F27" s="77" t="s">
        <v>266</v>
      </c>
    </row>
    <row r="28" spans="1:6" s="12" customFormat="1" ht="24.75" customHeight="1">
      <c r="A28" s="23"/>
      <c r="B28" s="77"/>
      <c r="C28" s="53" t="s">
        <v>139</v>
      </c>
      <c r="D28" s="81">
        <v>448</v>
      </c>
      <c r="E28" s="77" t="s">
        <v>266</v>
      </c>
      <c r="F28" s="81">
        <v>448</v>
      </c>
    </row>
    <row r="29" spans="1:6" s="12" customFormat="1" ht="24.75" customHeight="1">
      <c r="A29" s="23"/>
      <c r="B29" s="77"/>
      <c r="C29" s="53"/>
      <c r="D29" s="77"/>
      <c r="E29" s="77"/>
      <c r="F29" s="77"/>
    </row>
    <row r="30" spans="1:6" s="12" customFormat="1" ht="24.75" customHeight="1">
      <c r="A30" s="23"/>
      <c r="B30" s="77"/>
      <c r="C30" s="53"/>
      <c r="D30" s="77"/>
      <c r="E30" s="77"/>
      <c r="F30" s="77"/>
    </row>
    <row r="31" spans="1:6" s="12" customFormat="1" ht="24.75" customHeight="1">
      <c r="A31" s="24" t="s">
        <v>30</v>
      </c>
      <c r="B31" s="77" t="s">
        <v>266</v>
      </c>
      <c r="C31" s="55" t="s">
        <v>31</v>
      </c>
      <c r="D31" s="77" t="s">
        <v>266</v>
      </c>
      <c r="E31" s="77" t="s">
        <v>266</v>
      </c>
      <c r="F31" s="77" t="s">
        <v>266</v>
      </c>
    </row>
    <row r="32" spans="1:6" s="12" customFormat="1" ht="24.75" customHeight="1">
      <c r="A32" s="23" t="s">
        <v>13</v>
      </c>
      <c r="B32" s="77" t="s">
        <v>266</v>
      </c>
      <c r="C32" s="53" t="s">
        <v>13</v>
      </c>
      <c r="D32" s="77" t="s">
        <v>266</v>
      </c>
      <c r="E32" s="77" t="s">
        <v>266</v>
      </c>
      <c r="F32" s="77" t="s">
        <v>266</v>
      </c>
    </row>
    <row r="33" spans="1:6" s="12" customFormat="1" ht="24.75" customHeight="1">
      <c r="A33" s="23" t="s">
        <v>15</v>
      </c>
      <c r="B33" s="77" t="s">
        <v>266</v>
      </c>
      <c r="C33" s="56" t="s">
        <v>15</v>
      </c>
      <c r="D33" s="77" t="s">
        <v>266</v>
      </c>
      <c r="E33" s="77" t="s">
        <v>266</v>
      </c>
      <c r="F33" s="77" t="s">
        <v>266</v>
      </c>
    </row>
    <row r="34" spans="1:6" s="12" customFormat="1" ht="24.75" customHeight="1">
      <c r="A34" s="25" t="s">
        <v>32</v>
      </c>
      <c r="B34" s="82">
        <f>B7+B31</f>
        <v>3510.9855829999997</v>
      </c>
      <c r="C34" s="57" t="s">
        <v>33</v>
      </c>
      <c r="D34" s="83">
        <f>D7+D31</f>
        <v>3510.9855829999997</v>
      </c>
      <c r="E34" s="83">
        <f>E7+E31</f>
        <v>3062.9855829999997</v>
      </c>
      <c r="F34" s="83">
        <f>F7+F31</f>
        <v>448</v>
      </c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C1">
      <selection activeCell="E1" sqref="E1:I16384"/>
    </sheetView>
  </sheetViews>
  <sheetFormatPr defaultColWidth="9.00390625" defaultRowHeight="14.25"/>
  <cols>
    <col min="1" max="1" width="8.50390625" style="26" customWidth="1"/>
    <col min="2" max="2" width="21.00390625" style="26" customWidth="1"/>
    <col min="3" max="3" width="7.375" style="76" customWidth="1"/>
    <col min="4" max="4" width="7.125" style="76" customWidth="1"/>
    <col min="5" max="5" width="9.00390625" style="76" customWidth="1"/>
    <col min="6" max="6" width="15.50390625" style="76" customWidth="1"/>
    <col min="7" max="7" width="9.25390625" style="76" customWidth="1"/>
    <col min="8" max="8" width="10.50390625" style="76" customWidth="1"/>
    <col min="9" max="9" width="8.875" style="76" customWidth="1"/>
    <col min="10" max="10" width="8.125" style="76" customWidth="1"/>
    <col min="11" max="11" width="14.125" style="76" customWidth="1"/>
    <col min="12" max="12" width="10.00390625" style="76" customWidth="1"/>
    <col min="13" max="13" width="11.00390625" style="76" customWidth="1"/>
    <col min="14" max="14" width="12.25390625" style="76" customWidth="1"/>
    <col min="15" max="16384" width="9.00390625" style="9" customWidth="1"/>
  </cols>
  <sheetData>
    <row r="1" ht="29.25" customHeight="1">
      <c r="A1" s="26" t="s">
        <v>40</v>
      </c>
    </row>
    <row r="2" spans="1:14" s="10" customFormat="1" ht="31.5" customHeight="1">
      <c r="A2" s="112" t="s">
        <v>121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11" customFormat="1" ht="31.5" customHeight="1">
      <c r="A3" s="27"/>
      <c r="B3" s="27"/>
      <c r="C3" s="84"/>
      <c r="D3" s="85"/>
      <c r="E3" s="84"/>
      <c r="F3" s="84"/>
      <c r="G3" s="84"/>
      <c r="H3" s="84"/>
      <c r="I3" s="84"/>
      <c r="J3" s="84"/>
      <c r="K3" s="84"/>
      <c r="L3" s="84"/>
      <c r="M3" s="84"/>
      <c r="N3" s="84" t="s">
        <v>120</v>
      </c>
    </row>
    <row r="4" spans="1:14" s="12" customFormat="1" ht="30" customHeight="1">
      <c r="A4" s="120" t="s">
        <v>37</v>
      </c>
      <c r="B4" s="120"/>
      <c r="C4" s="121" t="s">
        <v>140</v>
      </c>
      <c r="D4" s="122" t="s">
        <v>126</v>
      </c>
      <c r="E4" s="123"/>
      <c r="F4" s="123"/>
      <c r="G4" s="123"/>
      <c r="H4" s="123"/>
      <c r="I4" s="122" t="s">
        <v>127</v>
      </c>
      <c r="J4" s="123"/>
      <c r="K4" s="123"/>
      <c r="L4" s="123"/>
      <c r="M4" s="123"/>
      <c r="N4" s="124" t="s">
        <v>128</v>
      </c>
    </row>
    <row r="5" spans="1:14" s="12" customFormat="1" ht="45">
      <c r="A5" s="20" t="s">
        <v>38</v>
      </c>
      <c r="B5" s="20" t="s">
        <v>39</v>
      </c>
      <c r="C5" s="121"/>
      <c r="D5" s="86" t="s">
        <v>8</v>
      </c>
      <c r="E5" s="86" t="s">
        <v>129</v>
      </c>
      <c r="F5" s="86" t="s">
        <v>130</v>
      </c>
      <c r="G5" s="87" t="s">
        <v>131</v>
      </c>
      <c r="H5" s="86" t="s">
        <v>132</v>
      </c>
      <c r="I5" s="86" t="s">
        <v>8</v>
      </c>
      <c r="J5" s="86" t="s">
        <v>129</v>
      </c>
      <c r="K5" s="86" t="s">
        <v>130</v>
      </c>
      <c r="L5" s="86" t="s">
        <v>133</v>
      </c>
      <c r="M5" s="86" t="s">
        <v>132</v>
      </c>
      <c r="N5" s="125"/>
    </row>
    <row r="6" spans="1:14" s="12" customFormat="1" ht="24.75" customHeight="1">
      <c r="A6" s="48" t="s">
        <v>229</v>
      </c>
      <c r="B6" s="48" t="s">
        <v>230</v>
      </c>
      <c r="C6" s="71">
        <f>D6+I6+N6</f>
        <v>556.083883</v>
      </c>
      <c r="D6" s="71">
        <f>SUM(E6:H6)</f>
        <v>556.083883</v>
      </c>
      <c r="E6" s="88">
        <v>556.083883</v>
      </c>
      <c r="F6" s="71" t="s">
        <v>267</v>
      </c>
      <c r="G6" s="71" t="s">
        <v>267</v>
      </c>
      <c r="H6" s="71" t="s">
        <v>267</v>
      </c>
      <c r="I6" s="71" t="s">
        <v>267</v>
      </c>
      <c r="J6" s="71" t="s">
        <v>267</v>
      </c>
      <c r="K6" s="71" t="s">
        <v>267</v>
      </c>
      <c r="L6" s="71" t="s">
        <v>267</v>
      </c>
      <c r="M6" s="71" t="s">
        <v>267</v>
      </c>
      <c r="N6" s="71" t="s">
        <v>267</v>
      </c>
    </row>
    <row r="7" spans="1:14" s="12" customFormat="1" ht="24.75" customHeight="1">
      <c r="A7" s="48" t="s">
        <v>231</v>
      </c>
      <c r="B7" s="48" t="s">
        <v>232</v>
      </c>
      <c r="C7" s="71">
        <f>D7+I7+N7</f>
        <v>85</v>
      </c>
      <c r="D7" s="71">
        <f>SUM(E7:H7)</f>
        <v>85</v>
      </c>
      <c r="E7" s="88">
        <v>85</v>
      </c>
      <c r="F7" s="71" t="s">
        <v>267</v>
      </c>
      <c r="G7" s="71" t="s">
        <v>267</v>
      </c>
      <c r="H7" s="71" t="s">
        <v>267</v>
      </c>
      <c r="I7" s="71" t="s">
        <v>267</v>
      </c>
      <c r="J7" s="71" t="s">
        <v>267</v>
      </c>
      <c r="K7" s="71" t="s">
        <v>267</v>
      </c>
      <c r="L7" s="71" t="s">
        <v>267</v>
      </c>
      <c r="M7" s="71" t="s">
        <v>267</v>
      </c>
      <c r="N7" s="71" t="s">
        <v>267</v>
      </c>
    </row>
    <row r="8" spans="1:14" s="12" customFormat="1" ht="24.75" customHeight="1">
      <c r="A8" s="48" t="s">
        <v>233</v>
      </c>
      <c r="B8" s="48" t="s">
        <v>234</v>
      </c>
      <c r="C8" s="71">
        <f>D8+I8+N8</f>
        <v>787.307</v>
      </c>
      <c r="D8" s="71">
        <f>SUM(E8:H8)</f>
        <v>787.307</v>
      </c>
      <c r="E8" s="88">
        <v>787.307</v>
      </c>
      <c r="F8" s="71" t="s">
        <v>267</v>
      </c>
      <c r="G8" s="71" t="s">
        <v>267</v>
      </c>
      <c r="H8" s="71" t="s">
        <v>267</v>
      </c>
      <c r="I8" s="71" t="s">
        <v>267</v>
      </c>
      <c r="J8" s="71" t="s">
        <v>267</v>
      </c>
      <c r="K8" s="71" t="s">
        <v>267</v>
      </c>
      <c r="L8" s="71" t="s">
        <v>267</v>
      </c>
      <c r="M8" s="71" t="s">
        <v>267</v>
      </c>
      <c r="N8" s="71" t="s">
        <v>267</v>
      </c>
    </row>
    <row r="9" spans="1:14" s="12" customFormat="1" ht="24.75" customHeight="1">
      <c r="A9" s="48" t="s">
        <v>235</v>
      </c>
      <c r="B9" s="48" t="s">
        <v>236</v>
      </c>
      <c r="C9" s="71">
        <f>D9+I9+N9</f>
        <v>391.56</v>
      </c>
      <c r="D9" s="71">
        <f>SUM(E9:H9)</f>
        <v>391.56</v>
      </c>
      <c r="E9" s="88">
        <v>43.77</v>
      </c>
      <c r="F9" s="71" t="s">
        <v>267</v>
      </c>
      <c r="G9" s="71">
        <v>347.79</v>
      </c>
      <c r="H9" s="71" t="s">
        <v>267</v>
      </c>
      <c r="I9" s="71" t="s">
        <v>267</v>
      </c>
      <c r="J9" s="71" t="s">
        <v>267</v>
      </c>
      <c r="K9" s="71" t="s">
        <v>267</v>
      </c>
      <c r="L9" s="71" t="s">
        <v>267</v>
      </c>
      <c r="M9" s="71" t="s">
        <v>267</v>
      </c>
      <c r="N9" s="71" t="s">
        <v>267</v>
      </c>
    </row>
    <row r="10" spans="1:14" s="12" customFormat="1" ht="24.75" customHeight="1">
      <c r="A10" s="48" t="s">
        <v>237</v>
      </c>
      <c r="B10" s="48" t="s">
        <v>238</v>
      </c>
      <c r="C10" s="71">
        <f>D10+I10+N10</f>
        <v>310.267</v>
      </c>
      <c r="D10" s="71">
        <f>SUM(E10:H10)</f>
        <v>310.267</v>
      </c>
      <c r="E10" s="88">
        <v>310.267</v>
      </c>
      <c r="F10" s="71" t="s">
        <v>267</v>
      </c>
      <c r="G10" s="71" t="s">
        <v>267</v>
      </c>
      <c r="H10" s="71" t="s">
        <v>267</v>
      </c>
      <c r="I10" s="71" t="s">
        <v>267</v>
      </c>
      <c r="J10" s="71" t="s">
        <v>267</v>
      </c>
      <c r="K10" s="71" t="s">
        <v>267</v>
      </c>
      <c r="L10" s="71" t="s">
        <v>267</v>
      </c>
      <c r="M10" s="71" t="s">
        <v>267</v>
      </c>
      <c r="N10" s="71" t="s">
        <v>267</v>
      </c>
    </row>
    <row r="11" spans="1:14" s="12" customFormat="1" ht="24.75" customHeight="1">
      <c r="A11" s="48" t="s">
        <v>239</v>
      </c>
      <c r="B11" s="48" t="s">
        <v>240</v>
      </c>
      <c r="C11" s="71">
        <f aca="true" t="shared" si="0" ref="C11:C21">D11+I11+N11</f>
        <v>130</v>
      </c>
      <c r="D11" s="71">
        <f aca="true" t="shared" si="1" ref="D11:D20">SUM(E11:H11)</f>
        <v>130</v>
      </c>
      <c r="E11" s="89">
        <v>130</v>
      </c>
      <c r="F11" s="71" t="s">
        <v>267</v>
      </c>
      <c r="G11" s="71" t="s">
        <v>267</v>
      </c>
      <c r="H11" s="71" t="s">
        <v>267</v>
      </c>
      <c r="I11" s="71" t="s">
        <v>267</v>
      </c>
      <c r="J11" s="71" t="s">
        <v>267</v>
      </c>
      <c r="K11" s="71" t="s">
        <v>267</v>
      </c>
      <c r="L11" s="71" t="s">
        <v>267</v>
      </c>
      <c r="M11" s="71" t="s">
        <v>267</v>
      </c>
      <c r="N11" s="71" t="s">
        <v>267</v>
      </c>
    </row>
    <row r="12" spans="1:14" s="12" customFormat="1" ht="24.75" customHeight="1">
      <c r="A12" s="48" t="s">
        <v>241</v>
      </c>
      <c r="B12" s="48" t="s">
        <v>242</v>
      </c>
      <c r="C12" s="71">
        <f t="shared" si="0"/>
        <v>248</v>
      </c>
      <c r="D12" s="71">
        <f>SUM(F12:H12)</f>
        <v>248</v>
      </c>
      <c r="E12" s="90">
        <v>0</v>
      </c>
      <c r="F12" s="71" t="s">
        <v>267</v>
      </c>
      <c r="G12" s="71" t="s">
        <v>267</v>
      </c>
      <c r="H12" s="88">
        <v>248</v>
      </c>
      <c r="I12" s="71" t="s">
        <v>267</v>
      </c>
      <c r="J12" s="71" t="s">
        <v>267</v>
      </c>
      <c r="K12" s="71" t="s">
        <v>267</v>
      </c>
      <c r="L12" s="71" t="s">
        <v>267</v>
      </c>
      <c r="M12" s="71" t="s">
        <v>267</v>
      </c>
      <c r="N12" s="71" t="s">
        <v>267</v>
      </c>
    </row>
    <row r="13" spans="1:14" s="12" customFormat="1" ht="24.75" customHeight="1">
      <c r="A13" s="48" t="s">
        <v>243</v>
      </c>
      <c r="B13" s="48" t="s">
        <v>244</v>
      </c>
      <c r="C13" s="71">
        <f t="shared" si="0"/>
        <v>244</v>
      </c>
      <c r="D13" s="71">
        <f>SUM(F13:H13)</f>
        <v>244</v>
      </c>
      <c r="E13" s="90">
        <v>0</v>
      </c>
      <c r="F13" s="71" t="s">
        <v>267</v>
      </c>
      <c r="G13" s="71" t="s">
        <v>267</v>
      </c>
      <c r="H13" s="88">
        <v>244</v>
      </c>
      <c r="I13" s="71" t="s">
        <v>267</v>
      </c>
      <c r="J13" s="71" t="s">
        <v>267</v>
      </c>
      <c r="K13" s="71" t="s">
        <v>267</v>
      </c>
      <c r="L13" s="71" t="s">
        <v>267</v>
      </c>
      <c r="M13" s="71" t="s">
        <v>267</v>
      </c>
      <c r="N13" s="71" t="s">
        <v>267</v>
      </c>
    </row>
    <row r="14" spans="1:14" s="12" customFormat="1" ht="24.75" customHeight="1">
      <c r="A14" s="48" t="s">
        <v>245</v>
      </c>
      <c r="B14" s="48" t="s">
        <v>246</v>
      </c>
      <c r="C14" s="71">
        <f t="shared" si="0"/>
        <v>54</v>
      </c>
      <c r="D14" s="71">
        <f t="shared" si="1"/>
        <v>54</v>
      </c>
      <c r="E14" s="91">
        <v>54</v>
      </c>
      <c r="F14" s="71" t="s">
        <v>267</v>
      </c>
      <c r="G14" s="71" t="s">
        <v>267</v>
      </c>
      <c r="H14" s="71" t="s">
        <v>267</v>
      </c>
      <c r="I14" s="71" t="s">
        <v>267</v>
      </c>
      <c r="J14" s="71" t="s">
        <v>267</v>
      </c>
      <c r="K14" s="71" t="s">
        <v>267</v>
      </c>
      <c r="L14" s="71" t="s">
        <v>267</v>
      </c>
      <c r="M14" s="71" t="s">
        <v>267</v>
      </c>
      <c r="N14" s="71" t="s">
        <v>267</v>
      </c>
    </row>
    <row r="15" spans="1:14" s="12" customFormat="1" ht="24.75" customHeight="1">
      <c r="A15" s="48" t="s">
        <v>247</v>
      </c>
      <c r="B15" s="48" t="s">
        <v>248</v>
      </c>
      <c r="C15" s="71">
        <f t="shared" si="0"/>
        <v>69.4777</v>
      </c>
      <c r="D15" s="71">
        <f t="shared" si="1"/>
        <v>69.4777</v>
      </c>
      <c r="E15" s="88">
        <v>69.4777</v>
      </c>
      <c r="F15" s="71" t="s">
        <v>267</v>
      </c>
      <c r="G15" s="71" t="s">
        <v>267</v>
      </c>
      <c r="H15" s="71" t="s">
        <v>267</v>
      </c>
      <c r="I15" s="71" t="s">
        <v>267</v>
      </c>
      <c r="J15" s="71" t="s">
        <v>267</v>
      </c>
      <c r="K15" s="71" t="s">
        <v>267</v>
      </c>
      <c r="L15" s="71" t="s">
        <v>267</v>
      </c>
      <c r="M15" s="71" t="s">
        <v>267</v>
      </c>
      <c r="N15" s="71" t="s">
        <v>267</v>
      </c>
    </row>
    <row r="16" spans="1:14" s="12" customFormat="1" ht="24.75" customHeight="1">
      <c r="A16" s="48" t="s">
        <v>249</v>
      </c>
      <c r="B16" s="48" t="s">
        <v>250</v>
      </c>
      <c r="C16" s="71">
        <f t="shared" si="0"/>
        <v>27.7911</v>
      </c>
      <c r="D16" s="71">
        <f t="shared" si="1"/>
        <v>27.7911</v>
      </c>
      <c r="E16" s="88">
        <v>27.7911</v>
      </c>
      <c r="F16" s="71" t="s">
        <v>267</v>
      </c>
      <c r="G16" s="71" t="s">
        <v>267</v>
      </c>
      <c r="H16" s="71" t="s">
        <v>267</v>
      </c>
      <c r="I16" s="71" t="s">
        <v>267</v>
      </c>
      <c r="J16" s="71" t="s">
        <v>267</v>
      </c>
      <c r="K16" s="71" t="s">
        <v>267</v>
      </c>
      <c r="L16" s="71" t="s">
        <v>267</v>
      </c>
      <c r="M16" s="71" t="s">
        <v>267</v>
      </c>
      <c r="N16" s="71" t="s">
        <v>267</v>
      </c>
    </row>
    <row r="17" spans="1:14" s="12" customFormat="1" ht="24.75" customHeight="1">
      <c r="A17" s="48" t="s">
        <v>251</v>
      </c>
      <c r="B17" s="48" t="s">
        <v>252</v>
      </c>
      <c r="C17" s="71">
        <f t="shared" si="0"/>
        <v>18.9</v>
      </c>
      <c r="D17" s="71">
        <f t="shared" si="1"/>
        <v>18.9</v>
      </c>
      <c r="E17" s="88">
        <v>18.9</v>
      </c>
      <c r="F17" s="71" t="s">
        <v>267</v>
      </c>
      <c r="G17" s="71" t="s">
        <v>267</v>
      </c>
      <c r="H17" s="71" t="s">
        <v>267</v>
      </c>
      <c r="I17" s="71" t="s">
        <v>267</v>
      </c>
      <c r="J17" s="71" t="s">
        <v>267</v>
      </c>
      <c r="K17" s="71" t="s">
        <v>267</v>
      </c>
      <c r="L17" s="71" t="s">
        <v>267</v>
      </c>
      <c r="M17" s="71" t="s">
        <v>267</v>
      </c>
      <c r="N17" s="71" t="s">
        <v>267</v>
      </c>
    </row>
    <row r="18" spans="1:14" s="12" customFormat="1" ht="24.75" customHeight="1">
      <c r="A18" s="48" t="s">
        <v>253</v>
      </c>
      <c r="B18" s="48" t="s">
        <v>254</v>
      </c>
      <c r="C18" s="71">
        <f t="shared" si="0"/>
        <v>27.7911</v>
      </c>
      <c r="D18" s="71">
        <f t="shared" si="1"/>
        <v>27.7911</v>
      </c>
      <c r="E18" s="88">
        <v>27.7911</v>
      </c>
      <c r="F18" s="71" t="s">
        <v>267</v>
      </c>
      <c r="G18" s="71" t="s">
        <v>267</v>
      </c>
      <c r="H18" s="71" t="s">
        <v>267</v>
      </c>
      <c r="I18" s="71" t="s">
        <v>267</v>
      </c>
      <c r="J18" s="71" t="s">
        <v>267</v>
      </c>
      <c r="K18" s="71" t="s">
        <v>267</v>
      </c>
      <c r="L18" s="71" t="s">
        <v>267</v>
      </c>
      <c r="M18" s="71" t="s">
        <v>267</v>
      </c>
      <c r="N18" s="71" t="s">
        <v>267</v>
      </c>
    </row>
    <row r="19" spans="1:14" s="12" customFormat="1" ht="24.75" customHeight="1">
      <c r="A19" s="48" t="s">
        <v>255</v>
      </c>
      <c r="B19" s="48" t="s">
        <v>256</v>
      </c>
      <c r="C19" s="71">
        <f t="shared" si="0"/>
        <v>26.6463</v>
      </c>
      <c r="D19" s="71">
        <f t="shared" si="1"/>
        <v>26.6463</v>
      </c>
      <c r="E19" s="88">
        <v>26.6463</v>
      </c>
      <c r="F19" s="71" t="s">
        <v>267</v>
      </c>
      <c r="G19" s="71" t="s">
        <v>267</v>
      </c>
      <c r="H19" s="71" t="s">
        <v>267</v>
      </c>
      <c r="I19" s="71" t="s">
        <v>267</v>
      </c>
      <c r="J19" s="71" t="s">
        <v>267</v>
      </c>
      <c r="K19" s="71" t="s">
        <v>267</v>
      </c>
      <c r="L19" s="71" t="s">
        <v>267</v>
      </c>
      <c r="M19" s="71" t="s">
        <v>267</v>
      </c>
      <c r="N19" s="71" t="s">
        <v>267</v>
      </c>
    </row>
    <row r="20" spans="1:14" s="12" customFormat="1" ht="24.75" customHeight="1">
      <c r="A20" s="48" t="s">
        <v>257</v>
      </c>
      <c r="B20" s="48" t="s">
        <v>258</v>
      </c>
      <c r="C20" s="71">
        <f t="shared" si="0"/>
        <v>86.1615</v>
      </c>
      <c r="D20" s="71">
        <f t="shared" si="1"/>
        <v>86.1615</v>
      </c>
      <c r="E20" s="88">
        <v>86.1615</v>
      </c>
      <c r="F20" s="71" t="s">
        <v>267</v>
      </c>
      <c r="G20" s="71" t="s">
        <v>267</v>
      </c>
      <c r="H20" s="71" t="s">
        <v>267</v>
      </c>
      <c r="I20" s="71" t="s">
        <v>267</v>
      </c>
      <c r="J20" s="71" t="s">
        <v>267</v>
      </c>
      <c r="K20" s="71" t="s">
        <v>267</v>
      </c>
      <c r="L20" s="71" t="s">
        <v>267</v>
      </c>
      <c r="M20" s="71" t="s">
        <v>267</v>
      </c>
      <c r="N20" s="71" t="s">
        <v>267</v>
      </c>
    </row>
    <row r="21" spans="1:14" s="12" customFormat="1" ht="33.75" customHeight="1">
      <c r="A21" s="62" t="s">
        <v>259</v>
      </c>
      <c r="B21" s="62" t="s">
        <v>260</v>
      </c>
      <c r="C21" s="71">
        <f t="shared" si="0"/>
        <v>448</v>
      </c>
      <c r="D21" s="71" t="s">
        <v>267</v>
      </c>
      <c r="E21" s="71" t="s">
        <v>267</v>
      </c>
      <c r="F21" s="71" t="s">
        <v>267</v>
      </c>
      <c r="G21" s="71" t="s">
        <v>267</v>
      </c>
      <c r="H21" s="71" t="s">
        <v>267</v>
      </c>
      <c r="I21" s="71">
        <f>SUM(J21:M21)</f>
        <v>448</v>
      </c>
      <c r="J21" s="71" t="s">
        <v>267</v>
      </c>
      <c r="K21" s="71" t="s">
        <v>267</v>
      </c>
      <c r="L21" s="71">
        <v>448</v>
      </c>
      <c r="M21" s="71" t="s">
        <v>267</v>
      </c>
      <c r="N21" s="71" t="s">
        <v>267</v>
      </c>
    </row>
  </sheetData>
  <sheetProtection/>
  <mergeCells count="6">
    <mergeCell ref="A2:N2"/>
    <mergeCell ref="A4:B4"/>
    <mergeCell ref="C4:C5"/>
    <mergeCell ref="D4:H4"/>
    <mergeCell ref="N4:N5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PageLayoutView="0" workbookViewId="0" topLeftCell="A1">
      <selection activeCell="E1" sqref="E1:E16384"/>
    </sheetView>
  </sheetViews>
  <sheetFormatPr defaultColWidth="9.00390625" defaultRowHeight="14.25"/>
  <cols>
    <col min="1" max="1" width="10.625" style="29" customWidth="1"/>
    <col min="2" max="2" width="20.00390625" style="29" customWidth="1"/>
    <col min="3" max="3" width="14.125" style="30" customWidth="1"/>
    <col min="4" max="4" width="9.00390625" style="30" customWidth="1"/>
    <col min="5" max="5" width="11.125" style="30" customWidth="1"/>
    <col min="6" max="6" width="11.875" style="30" customWidth="1"/>
    <col min="7" max="7" width="11.625" style="60" customWidth="1"/>
    <col min="8" max="8" width="16.125" style="60" customWidth="1"/>
    <col min="9" max="16384" width="9.00390625" style="13" customWidth="1"/>
  </cols>
  <sheetData>
    <row r="1" ht="24.75" customHeight="1">
      <c r="A1" s="29" t="s">
        <v>46</v>
      </c>
    </row>
    <row r="2" spans="1:8" s="14" customFormat="1" ht="22.5" customHeight="1">
      <c r="A2" s="126" t="s">
        <v>144</v>
      </c>
      <c r="B2" s="126"/>
      <c r="C2" s="126"/>
      <c r="D2" s="126"/>
      <c r="E2" s="126"/>
      <c r="F2" s="126"/>
      <c r="G2" s="126"/>
      <c r="H2" s="126"/>
    </row>
    <row r="3" ht="24" customHeight="1">
      <c r="H3" s="60" t="s">
        <v>35</v>
      </c>
    </row>
    <row r="4" spans="1:8" s="15" customFormat="1" ht="24.75" customHeight="1">
      <c r="A4" s="127" t="s">
        <v>37</v>
      </c>
      <c r="B4" s="127"/>
      <c r="C4" s="128" t="s">
        <v>141</v>
      </c>
      <c r="D4" s="128" t="s">
        <v>142</v>
      </c>
      <c r="E4" s="127"/>
      <c r="F4" s="127"/>
      <c r="G4" s="129" t="s">
        <v>143</v>
      </c>
      <c r="H4" s="130"/>
    </row>
    <row r="5" spans="1:8" s="15" customFormat="1" ht="31.5" customHeight="1">
      <c r="A5" s="1" t="s">
        <v>38</v>
      </c>
      <c r="B5" s="1" t="s">
        <v>39</v>
      </c>
      <c r="C5" s="127"/>
      <c r="D5" s="1" t="s">
        <v>41</v>
      </c>
      <c r="E5" s="1" t="s">
        <v>42</v>
      </c>
      <c r="F5" s="1" t="s">
        <v>43</v>
      </c>
      <c r="G5" s="61" t="s">
        <v>44</v>
      </c>
      <c r="H5" s="61" t="s">
        <v>45</v>
      </c>
    </row>
    <row r="6" spans="1:8" s="28" customFormat="1" ht="33" customHeight="1">
      <c r="A6" s="48" t="s">
        <v>229</v>
      </c>
      <c r="B6" s="48" t="s">
        <v>230</v>
      </c>
      <c r="C6" s="58">
        <v>578.93645</v>
      </c>
      <c r="D6" s="49">
        <f>E6+F6</f>
        <v>556.083883</v>
      </c>
      <c r="E6" s="49">
        <v>556.083883</v>
      </c>
      <c r="F6" s="73" t="s">
        <v>268</v>
      </c>
      <c r="G6" s="88">
        <f>(D6-C6)</f>
        <v>-22.852567000000022</v>
      </c>
      <c r="H6" s="88">
        <f aca="true" t="shared" si="0" ref="H6:H20">(G6/C6)*100</f>
        <v>-3.947336015896049</v>
      </c>
    </row>
    <row r="7" spans="1:8" s="28" customFormat="1" ht="33" customHeight="1">
      <c r="A7" s="48" t="s">
        <v>231</v>
      </c>
      <c r="B7" s="48" t="s">
        <v>232</v>
      </c>
      <c r="C7" s="58">
        <v>86.0505</v>
      </c>
      <c r="D7" s="49">
        <f aca="true" t="shared" si="1" ref="D7:D20">E7+F7</f>
        <v>85</v>
      </c>
      <c r="E7" s="73" t="s">
        <v>268</v>
      </c>
      <c r="F7" s="49">
        <v>85</v>
      </c>
      <c r="G7" s="88">
        <f aca="true" t="shared" si="2" ref="G7:G20">(D7-C7)</f>
        <v>-1.0504999999999995</v>
      </c>
      <c r="H7" s="88">
        <f t="shared" si="0"/>
        <v>-1.2207947658642304</v>
      </c>
    </row>
    <row r="8" spans="1:8" s="28" customFormat="1" ht="33" customHeight="1">
      <c r="A8" s="48" t="s">
        <v>233</v>
      </c>
      <c r="B8" s="48" t="s">
        <v>234</v>
      </c>
      <c r="C8" s="58">
        <v>778.023348</v>
      </c>
      <c r="D8" s="49">
        <f t="shared" si="1"/>
        <v>787.307</v>
      </c>
      <c r="E8" s="49">
        <v>787.307</v>
      </c>
      <c r="F8" s="73" t="s">
        <v>268</v>
      </c>
      <c r="G8" s="88">
        <f t="shared" si="2"/>
        <v>9.283651999999961</v>
      </c>
      <c r="H8" s="88">
        <f t="shared" si="0"/>
        <v>1.1932356559561705</v>
      </c>
    </row>
    <row r="9" spans="1:8" s="28" customFormat="1" ht="33" customHeight="1">
      <c r="A9" s="48" t="s">
        <v>235</v>
      </c>
      <c r="B9" s="48" t="s">
        <v>236</v>
      </c>
      <c r="C9" s="58">
        <v>1170.485</v>
      </c>
      <c r="D9" s="49">
        <f t="shared" si="1"/>
        <v>391.56</v>
      </c>
      <c r="E9" s="49">
        <v>43.77</v>
      </c>
      <c r="F9" s="49">
        <v>347.79</v>
      </c>
      <c r="G9" s="88">
        <f t="shared" si="2"/>
        <v>-778.925</v>
      </c>
      <c r="H9" s="88">
        <f t="shared" si="0"/>
        <v>-66.5472005194428</v>
      </c>
    </row>
    <row r="10" spans="1:8" s="28" customFormat="1" ht="33" customHeight="1">
      <c r="A10" s="48" t="s">
        <v>237</v>
      </c>
      <c r="B10" s="48" t="s">
        <v>238</v>
      </c>
      <c r="C10" s="58">
        <v>5164.132183</v>
      </c>
      <c r="D10" s="49">
        <f t="shared" si="1"/>
        <v>310.267</v>
      </c>
      <c r="E10" s="49">
        <v>50.267</v>
      </c>
      <c r="F10" s="49">
        <v>260</v>
      </c>
      <c r="G10" s="88">
        <f t="shared" si="2"/>
        <v>-4853.865183</v>
      </c>
      <c r="H10" s="88">
        <f t="shared" si="0"/>
        <v>-93.99188500593809</v>
      </c>
    </row>
    <row r="11" spans="1:8" s="28" customFormat="1" ht="33" customHeight="1">
      <c r="A11" s="48" t="s">
        <v>239</v>
      </c>
      <c r="B11" s="48" t="s">
        <v>240</v>
      </c>
      <c r="C11" s="58">
        <v>411.6243</v>
      </c>
      <c r="D11" s="49">
        <f t="shared" si="1"/>
        <v>130</v>
      </c>
      <c r="E11" s="73" t="s">
        <v>268</v>
      </c>
      <c r="F11" s="49">
        <v>130</v>
      </c>
      <c r="G11" s="88">
        <f t="shared" si="2"/>
        <v>-281.6243</v>
      </c>
      <c r="H11" s="88">
        <f t="shared" si="0"/>
        <v>-68.41780235034715</v>
      </c>
    </row>
    <row r="12" spans="1:8" s="28" customFormat="1" ht="33" customHeight="1">
      <c r="A12" s="48" t="s">
        <v>241</v>
      </c>
      <c r="B12" s="48" t="s">
        <v>242</v>
      </c>
      <c r="C12" s="58">
        <v>555.23</v>
      </c>
      <c r="D12" s="49">
        <f t="shared" si="1"/>
        <v>248</v>
      </c>
      <c r="E12" s="73" t="s">
        <v>268</v>
      </c>
      <c r="F12" s="49">
        <v>248</v>
      </c>
      <c r="G12" s="88">
        <f t="shared" si="2"/>
        <v>-307.23</v>
      </c>
      <c r="H12" s="88">
        <f t="shared" si="0"/>
        <v>-55.333825621814384</v>
      </c>
    </row>
    <row r="13" spans="1:8" s="28" customFormat="1" ht="33" customHeight="1">
      <c r="A13" s="48" t="s">
        <v>243</v>
      </c>
      <c r="B13" s="48" t="s">
        <v>244</v>
      </c>
      <c r="C13" s="58">
        <v>835.426033</v>
      </c>
      <c r="D13" s="49">
        <f t="shared" si="1"/>
        <v>244</v>
      </c>
      <c r="E13" s="73" t="s">
        <v>268</v>
      </c>
      <c r="F13" s="49">
        <v>244</v>
      </c>
      <c r="G13" s="88">
        <f t="shared" si="2"/>
        <v>-591.426033</v>
      </c>
      <c r="H13" s="88">
        <f t="shared" si="0"/>
        <v>-70.79334490884844</v>
      </c>
    </row>
    <row r="14" spans="1:8" s="28" customFormat="1" ht="33" customHeight="1">
      <c r="A14" s="48" t="s">
        <v>245</v>
      </c>
      <c r="B14" s="48" t="s">
        <v>246</v>
      </c>
      <c r="C14" s="58">
        <v>95</v>
      </c>
      <c r="D14" s="49">
        <f t="shared" si="1"/>
        <v>54</v>
      </c>
      <c r="E14" s="73" t="s">
        <v>268</v>
      </c>
      <c r="F14" s="49">
        <v>54</v>
      </c>
      <c r="G14" s="88">
        <f t="shared" si="2"/>
        <v>-41</v>
      </c>
      <c r="H14" s="88">
        <f t="shared" si="0"/>
        <v>-43.15789473684211</v>
      </c>
    </row>
    <row r="15" spans="1:8" s="28" customFormat="1" ht="33" customHeight="1">
      <c r="A15" s="48" t="s">
        <v>247</v>
      </c>
      <c r="B15" s="48" t="s">
        <v>248</v>
      </c>
      <c r="C15" s="58">
        <v>102.57094000000001</v>
      </c>
      <c r="D15" s="49">
        <f t="shared" si="1"/>
        <v>69.4777</v>
      </c>
      <c r="E15" s="49">
        <v>69.4777</v>
      </c>
      <c r="F15" s="73" t="s">
        <v>268</v>
      </c>
      <c r="G15" s="88">
        <f t="shared" si="2"/>
        <v>-33.09324000000001</v>
      </c>
      <c r="H15" s="88">
        <f t="shared" si="0"/>
        <v>-32.26375813656383</v>
      </c>
    </row>
    <row r="16" spans="1:8" s="28" customFormat="1" ht="33" customHeight="1">
      <c r="A16" s="48" t="s">
        <v>249</v>
      </c>
      <c r="B16" s="48" t="s">
        <v>250</v>
      </c>
      <c r="C16" s="73" t="s">
        <v>268</v>
      </c>
      <c r="D16" s="49">
        <f t="shared" si="1"/>
        <v>27.7911</v>
      </c>
      <c r="E16" s="49">
        <v>27.7911</v>
      </c>
      <c r="F16" s="73" t="s">
        <v>268</v>
      </c>
      <c r="G16" s="88">
        <f t="shared" si="2"/>
        <v>27.7911</v>
      </c>
      <c r="H16" s="88"/>
    </row>
    <row r="17" spans="1:8" s="28" customFormat="1" ht="33" customHeight="1">
      <c r="A17" s="48" t="s">
        <v>251</v>
      </c>
      <c r="B17" s="48" t="s">
        <v>252</v>
      </c>
      <c r="C17" s="58">
        <v>45.98</v>
      </c>
      <c r="D17" s="49">
        <f t="shared" si="1"/>
        <v>18.9</v>
      </c>
      <c r="E17" s="49">
        <v>18.9</v>
      </c>
      <c r="F17" s="73" t="s">
        <v>268</v>
      </c>
      <c r="G17" s="88">
        <f t="shared" si="2"/>
        <v>-27.08</v>
      </c>
      <c r="H17" s="88">
        <f t="shared" si="0"/>
        <v>-58.89517181383211</v>
      </c>
    </row>
    <row r="18" spans="1:8" s="28" customFormat="1" ht="33" customHeight="1">
      <c r="A18" s="48" t="s">
        <v>253</v>
      </c>
      <c r="B18" s="48" t="s">
        <v>254</v>
      </c>
      <c r="C18" s="58">
        <v>27.8574</v>
      </c>
      <c r="D18" s="49">
        <f t="shared" si="1"/>
        <v>27.7911</v>
      </c>
      <c r="E18" s="49">
        <v>27.7911</v>
      </c>
      <c r="F18" s="73" t="s">
        <v>268</v>
      </c>
      <c r="G18" s="88">
        <f t="shared" si="2"/>
        <v>-0.06629999999999825</v>
      </c>
      <c r="H18" s="88">
        <f t="shared" si="0"/>
        <v>-0.2379978030971959</v>
      </c>
    </row>
    <row r="19" spans="1:8" s="28" customFormat="1" ht="33" customHeight="1">
      <c r="A19" s="48" t="s">
        <v>255</v>
      </c>
      <c r="B19" s="48" t="s">
        <v>256</v>
      </c>
      <c r="C19" s="58">
        <v>26.420740000000002</v>
      </c>
      <c r="D19" s="49">
        <f t="shared" si="1"/>
        <v>26.6463</v>
      </c>
      <c r="E19" s="49">
        <v>26.6463</v>
      </c>
      <c r="F19" s="73" t="s">
        <v>268</v>
      </c>
      <c r="G19" s="88">
        <f t="shared" si="2"/>
        <v>0.22555999999999798</v>
      </c>
      <c r="H19" s="88">
        <f t="shared" si="0"/>
        <v>0.8537232492352522</v>
      </c>
    </row>
    <row r="20" spans="1:8" s="28" customFormat="1" ht="33" customHeight="1" thickBot="1">
      <c r="A20" s="48" t="s">
        <v>257</v>
      </c>
      <c r="B20" s="48" t="s">
        <v>258</v>
      </c>
      <c r="C20" s="59">
        <v>39.3368</v>
      </c>
      <c r="D20" s="49">
        <f t="shared" si="1"/>
        <v>86.1615</v>
      </c>
      <c r="E20" s="49">
        <v>86.1615</v>
      </c>
      <c r="F20" s="73" t="s">
        <v>268</v>
      </c>
      <c r="G20" s="88">
        <f t="shared" si="2"/>
        <v>46.82470000000001</v>
      </c>
      <c r="H20" s="88">
        <f t="shared" si="0"/>
        <v>119.03535620589373</v>
      </c>
    </row>
  </sheetData>
  <sheetProtection/>
  <mergeCells count="5">
    <mergeCell ref="A2:H2"/>
    <mergeCell ref="A4:B4"/>
    <mergeCell ref="C4:C5"/>
    <mergeCell ref="D4:F4"/>
    <mergeCell ref="G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D54" sqref="D54"/>
    </sheetView>
  </sheetViews>
  <sheetFormatPr defaultColWidth="9.00390625" defaultRowHeight="14.25"/>
  <cols>
    <col min="1" max="1" width="9.00390625" style="9" customWidth="1"/>
    <col min="2" max="2" width="31.00390625" style="9" customWidth="1"/>
    <col min="3" max="3" width="11.625" style="92" customWidth="1"/>
    <col min="4" max="5" width="22.75390625" style="92" customWidth="1"/>
    <col min="6" max="16384" width="9.00390625" style="9" customWidth="1"/>
  </cols>
  <sheetData>
    <row r="1" ht="14.25">
      <c r="A1" s="9" t="s">
        <v>100</v>
      </c>
    </row>
    <row r="2" spans="1:5" s="10" customFormat="1" ht="34.5" customHeight="1">
      <c r="A2" s="112" t="s">
        <v>145</v>
      </c>
      <c r="B2" s="112"/>
      <c r="C2" s="112"/>
      <c r="D2" s="112"/>
      <c r="E2" s="112"/>
    </row>
    <row r="3" ht="19.5" customHeight="1">
      <c r="E3" s="92" t="s">
        <v>35</v>
      </c>
    </row>
    <row r="4" spans="1:5" ht="14.25">
      <c r="A4" s="131" t="s">
        <v>1</v>
      </c>
      <c r="B4" s="131"/>
      <c r="C4" s="132" t="s">
        <v>47</v>
      </c>
      <c r="D4" s="132"/>
      <c r="E4" s="132"/>
    </row>
    <row r="5" spans="1:5" ht="14.25">
      <c r="A5" s="31" t="s">
        <v>38</v>
      </c>
      <c r="B5" s="31" t="s">
        <v>39</v>
      </c>
      <c r="C5" s="93" t="s">
        <v>41</v>
      </c>
      <c r="D5" s="93" t="s">
        <v>48</v>
      </c>
      <c r="E5" s="93" t="s">
        <v>49</v>
      </c>
    </row>
    <row r="6" spans="1:5" ht="14.25">
      <c r="A6" s="131" t="s">
        <v>2</v>
      </c>
      <c r="B6" s="131"/>
      <c r="C6" s="95">
        <f>C7+C21+C49+C61</f>
        <v>1694.1819</v>
      </c>
      <c r="D6" s="95">
        <f>D7+D21+D49+D61</f>
        <v>1518.5819</v>
      </c>
      <c r="E6" s="95">
        <f>E7+E21+E49+E61</f>
        <v>175.6</v>
      </c>
    </row>
    <row r="7" spans="1:5" ht="14.25">
      <c r="A7" s="32">
        <v>301</v>
      </c>
      <c r="B7" s="33" t="s">
        <v>50</v>
      </c>
      <c r="C7" s="95">
        <f>SUM(C8:C20)</f>
        <v>710.0148999999999</v>
      </c>
      <c r="D7" s="95">
        <f>SUM(D8:D20)</f>
        <v>710.0148999999999</v>
      </c>
      <c r="E7" s="95">
        <f>SUM(E8:E20)</f>
        <v>0</v>
      </c>
    </row>
    <row r="8" spans="1:5" ht="14.25">
      <c r="A8" s="32">
        <v>30101</v>
      </c>
      <c r="B8" s="34" t="s">
        <v>51</v>
      </c>
      <c r="C8" s="94">
        <f>D8+E8</f>
        <v>204.3948</v>
      </c>
      <c r="D8" s="94">
        <v>204.3948</v>
      </c>
      <c r="E8" s="96" t="s">
        <v>269</v>
      </c>
    </row>
    <row r="9" spans="1:5" ht="14.25">
      <c r="A9" s="32">
        <v>30102</v>
      </c>
      <c r="B9" s="34" t="s">
        <v>52</v>
      </c>
      <c r="C9" s="94">
        <f aca="true" t="shared" si="0" ref="C9:C20">D9+E9</f>
        <v>191.93</v>
      </c>
      <c r="D9" s="94">
        <v>191.93</v>
      </c>
      <c r="E9" s="96" t="s">
        <v>269</v>
      </c>
    </row>
    <row r="10" spans="1:5" ht="14.25">
      <c r="A10" s="32">
        <v>30103</v>
      </c>
      <c r="B10" s="34" t="s">
        <v>53</v>
      </c>
      <c r="C10" s="94">
        <f t="shared" si="0"/>
        <v>70.2329</v>
      </c>
      <c r="D10" s="94">
        <v>70.2329</v>
      </c>
      <c r="E10" s="96" t="s">
        <v>269</v>
      </c>
    </row>
    <row r="11" spans="1:5" ht="14.25">
      <c r="A11" s="32">
        <v>30106</v>
      </c>
      <c r="B11" s="34" t="s">
        <v>54</v>
      </c>
      <c r="C11" s="94">
        <f t="shared" si="0"/>
        <v>0</v>
      </c>
      <c r="D11" s="96" t="s">
        <v>269</v>
      </c>
      <c r="E11" s="96" t="s">
        <v>269</v>
      </c>
    </row>
    <row r="12" spans="1:5" ht="14.25">
      <c r="A12" s="32">
        <v>30107</v>
      </c>
      <c r="B12" s="34" t="s">
        <v>55</v>
      </c>
      <c r="C12" s="94">
        <f t="shared" si="0"/>
        <v>0</v>
      </c>
      <c r="D12" s="96" t="s">
        <v>269</v>
      </c>
      <c r="E12" s="96" t="s">
        <v>269</v>
      </c>
    </row>
    <row r="13" spans="1:5" ht="14.25">
      <c r="A13" s="32">
        <v>30108</v>
      </c>
      <c r="B13" s="72" t="s">
        <v>261</v>
      </c>
      <c r="C13" s="94">
        <f t="shared" si="0"/>
        <v>69.4777</v>
      </c>
      <c r="D13" s="94">
        <v>69.4777</v>
      </c>
      <c r="E13" s="96" t="s">
        <v>269</v>
      </c>
    </row>
    <row r="14" spans="1:5" ht="14.25">
      <c r="A14" s="32">
        <v>30109</v>
      </c>
      <c r="B14" s="72" t="s">
        <v>270</v>
      </c>
      <c r="C14" s="94">
        <f t="shared" si="0"/>
        <v>27.7911</v>
      </c>
      <c r="D14" s="94">
        <v>27.7911</v>
      </c>
      <c r="E14" s="96" t="s">
        <v>269</v>
      </c>
    </row>
    <row r="15" spans="1:5" ht="14.25">
      <c r="A15" s="32">
        <v>30110</v>
      </c>
      <c r="B15" s="72" t="s">
        <v>262</v>
      </c>
      <c r="C15" s="94">
        <f t="shared" si="0"/>
        <v>27.7911</v>
      </c>
      <c r="D15" s="94">
        <v>27.7911</v>
      </c>
      <c r="E15" s="96" t="s">
        <v>269</v>
      </c>
    </row>
    <row r="16" spans="1:5" ht="14.25">
      <c r="A16" s="32">
        <v>30111</v>
      </c>
      <c r="B16" s="72" t="s">
        <v>263</v>
      </c>
      <c r="C16" s="94">
        <f t="shared" si="0"/>
        <v>26.6463</v>
      </c>
      <c r="D16" s="94">
        <v>26.6463</v>
      </c>
      <c r="E16" s="96" t="s">
        <v>269</v>
      </c>
    </row>
    <row r="17" spans="1:5" ht="14.25">
      <c r="A17" s="32">
        <v>30112</v>
      </c>
      <c r="B17" s="72" t="s">
        <v>264</v>
      </c>
      <c r="C17" s="94">
        <f t="shared" si="0"/>
        <v>5.1963</v>
      </c>
      <c r="D17" s="94">
        <v>5.1963</v>
      </c>
      <c r="E17" s="96" t="s">
        <v>269</v>
      </c>
    </row>
    <row r="18" spans="1:5" ht="14.25">
      <c r="A18" s="32">
        <v>30113</v>
      </c>
      <c r="B18" s="34" t="s">
        <v>95</v>
      </c>
      <c r="C18" s="94">
        <f t="shared" si="0"/>
        <v>47.7262</v>
      </c>
      <c r="D18" s="94">
        <v>47.7262</v>
      </c>
      <c r="E18" s="96" t="s">
        <v>269</v>
      </c>
    </row>
    <row r="19" spans="1:5" ht="14.25">
      <c r="A19" s="32">
        <v>30114</v>
      </c>
      <c r="B19" s="34" t="s">
        <v>92</v>
      </c>
      <c r="C19" s="94">
        <f t="shared" si="0"/>
        <v>0</v>
      </c>
      <c r="D19" s="96" t="s">
        <v>269</v>
      </c>
      <c r="E19" s="96" t="s">
        <v>269</v>
      </c>
    </row>
    <row r="20" spans="1:5" ht="14.25">
      <c r="A20" s="32">
        <v>30199</v>
      </c>
      <c r="B20" s="34" t="s">
        <v>56</v>
      </c>
      <c r="C20" s="94">
        <f t="shared" si="0"/>
        <v>38.8285</v>
      </c>
      <c r="D20" s="94">
        <v>38.8285</v>
      </c>
      <c r="E20" s="96" t="s">
        <v>269</v>
      </c>
    </row>
    <row r="21" spans="1:5" ht="14.25">
      <c r="A21" s="32">
        <v>302</v>
      </c>
      <c r="B21" s="33" t="s">
        <v>57</v>
      </c>
      <c r="C21" s="95">
        <f>SUM(C22:C48)</f>
        <v>175.6</v>
      </c>
      <c r="D21" s="95">
        <f>SUM(D22:D48)</f>
        <v>0</v>
      </c>
      <c r="E21" s="95">
        <f>SUM(E22:E48)</f>
        <v>175.6</v>
      </c>
    </row>
    <row r="22" spans="1:5" ht="14.25">
      <c r="A22" s="32">
        <v>30201</v>
      </c>
      <c r="B22" s="34" t="s">
        <v>58</v>
      </c>
      <c r="C22" s="94">
        <f aca="true" t="shared" si="1" ref="C22:C65">D22+E22</f>
        <v>81.53</v>
      </c>
      <c r="D22" s="96" t="s">
        <v>269</v>
      </c>
      <c r="E22" s="94">
        <v>81.53</v>
      </c>
    </row>
    <row r="23" spans="1:5" ht="14.25">
      <c r="A23" s="32">
        <v>30202</v>
      </c>
      <c r="B23" s="34" t="s">
        <v>59</v>
      </c>
      <c r="C23" s="94">
        <f t="shared" si="1"/>
        <v>0</v>
      </c>
      <c r="D23" s="96" t="s">
        <v>269</v>
      </c>
      <c r="E23" s="96" t="s">
        <v>269</v>
      </c>
    </row>
    <row r="24" spans="1:5" ht="14.25">
      <c r="A24" s="32">
        <v>30203</v>
      </c>
      <c r="B24" s="34" t="s">
        <v>60</v>
      </c>
      <c r="C24" s="94">
        <f t="shared" si="1"/>
        <v>0</v>
      </c>
      <c r="D24" s="96" t="s">
        <v>269</v>
      </c>
      <c r="E24" s="96" t="s">
        <v>269</v>
      </c>
    </row>
    <row r="25" spans="1:5" ht="14.25">
      <c r="A25" s="32">
        <v>30204</v>
      </c>
      <c r="B25" s="34" t="s">
        <v>61</v>
      </c>
      <c r="C25" s="94">
        <f t="shared" si="1"/>
        <v>0</v>
      </c>
      <c r="D25" s="96" t="s">
        <v>269</v>
      </c>
      <c r="E25" s="96" t="s">
        <v>269</v>
      </c>
    </row>
    <row r="26" spans="1:5" ht="14.25">
      <c r="A26" s="32">
        <v>30205</v>
      </c>
      <c r="B26" s="34" t="s">
        <v>62</v>
      </c>
      <c r="C26" s="94">
        <f t="shared" si="1"/>
        <v>1.5</v>
      </c>
      <c r="D26" s="96" t="s">
        <v>269</v>
      </c>
      <c r="E26" s="94">
        <v>1.5</v>
      </c>
    </row>
    <row r="27" spans="1:5" ht="14.25">
      <c r="A27" s="32">
        <v>30206</v>
      </c>
      <c r="B27" s="34" t="s">
        <v>63</v>
      </c>
      <c r="C27" s="94">
        <f t="shared" si="1"/>
        <v>4</v>
      </c>
      <c r="D27" s="96" t="s">
        <v>269</v>
      </c>
      <c r="E27" s="94">
        <v>4</v>
      </c>
    </row>
    <row r="28" spans="1:5" ht="14.25">
      <c r="A28" s="32">
        <v>30207</v>
      </c>
      <c r="B28" s="34" t="s">
        <v>64</v>
      </c>
      <c r="C28" s="94">
        <f t="shared" si="1"/>
        <v>3.5</v>
      </c>
      <c r="D28" s="96" t="s">
        <v>269</v>
      </c>
      <c r="E28" s="94">
        <v>3.5</v>
      </c>
    </row>
    <row r="29" spans="1:5" ht="14.25">
      <c r="A29" s="32">
        <v>30208</v>
      </c>
      <c r="B29" s="34" t="s">
        <v>65</v>
      </c>
      <c r="C29" s="94">
        <f t="shared" si="1"/>
        <v>31.35</v>
      </c>
      <c r="D29" s="96" t="s">
        <v>269</v>
      </c>
      <c r="E29" s="94">
        <v>31.35</v>
      </c>
    </row>
    <row r="30" spans="1:5" ht="14.25">
      <c r="A30" s="32">
        <v>30209</v>
      </c>
      <c r="B30" s="34" t="s">
        <v>66</v>
      </c>
      <c r="C30" s="94">
        <f t="shared" si="1"/>
        <v>0</v>
      </c>
      <c r="D30" s="96" t="s">
        <v>269</v>
      </c>
      <c r="E30" s="96" t="s">
        <v>269</v>
      </c>
    </row>
    <row r="31" spans="1:5" ht="14.25">
      <c r="A31" s="32">
        <v>30211</v>
      </c>
      <c r="B31" s="34" t="s">
        <v>67</v>
      </c>
      <c r="C31" s="94">
        <f t="shared" si="1"/>
        <v>8</v>
      </c>
      <c r="D31" s="96" t="s">
        <v>269</v>
      </c>
      <c r="E31" s="94">
        <v>8</v>
      </c>
    </row>
    <row r="32" spans="1:5" ht="14.25">
      <c r="A32" s="32">
        <v>30212</v>
      </c>
      <c r="B32" s="34" t="s">
        <v>68</v>
      </c>
      <c r="C32" s="94">
        <f t="shared" si="1"/>
        <v>0</v>
      </c>
      <c r="D32" s="96" t="s">
        <v>269</v>
      </c>
      <c r="E32" s="96" t="s">
        <v>269</v>
      </c>
    </row>
    <row r="33" spans="1:5" ht="14.25">
      <c r="A33" s="32">
        <v>30213</v>
      </c>
      <c r="B33" s="34" t="s">
        <v>69</v>
      </c>
      <c r="C33" s="94">
        <f t="shared" si="1"/>
        <v>2</v>
      </c>
      <c r="D33" s="96" t="s">
        <v>269</v>
      </c>
      <c r="E33" s="94">
        <v>2</v>
      </c>
    </row>
    <row r="34" spans="1:5" ht="14.25">
      <c r="A34" s="32">
        <v>30214</v>
      </c>
      <c r="B34" s="34" t="s">
        <v>70</v>
      </c>
      <c r="C34" s="94">
        <f t="shared" si="1"/>
        <v>0</v>
      </c>
      <c r="D34" s="96" t="s">
        <v>269</v>
      </c>
      <c r="E34" s="96" t="s">
        <v>269</v>
      </c>
    </row>
    <row r="35" spans="1:5" ht="14.25">
      <c r="A35" s="32">
        <v>30215</v>
      </c>
      <c r="B35" s="34" t="s">
        <v>71</v>
      </c>
      <c r="C35" s="94">
        <f t="shared" si="1"/>
        <v>0</v>
      </c>
      <c r="D35" s="96" t="s">
        <v>269</v>
      </c>
      <c r="E35" s="96" t="s">
        <v>269</v>
      </c>
    </row>
    <row r="36" spans="1:5" ht="14.25">
      <c r="A36" s="32">
        <v>30216</v>
      </c>
      <c r="B36" s="34" t="s">
        <v>72</v>
      </c>
      <c r="C36" s="94">
        <f t="shared" si="1"/>
        <v>5</v>
      </c>
      <c r="D36" s="96" t="s">
        <v>269</v>
      </c>
      <c r="E36" s="94">
        <v>5</v>
      </c>
    </row>
    <row r="37" spans="1:5" ht="14.25">
      <c r="A37" s="32">
        <v>30217</v>
      </c>
      <c r="B37" s="34" t="s">
        <v>73</v>
      </c>
      <c r="C37" s="94">
        <f t="shared" si="1"/>
        <v>0</v>
      </c>
      <c r="D37" s="96" t="s">
        <v>269</v>
      </c>
      <c r="E37" s="96" t="s">
        <v>269</v>
      </c>
    </row>
    <row r="38" spans="1:5" ht="14.25">
      <c r="A38" s="32">
        <v>30218</v>
      </c>
      <c r="B38" s="34" t="s">
        <v>74</v>
      </c>
      <c r="C38" s="94">
        <f t="shared" si="1"/>
        <v>0</v>
      </c>
      <c r="D38" s="96" t="s">
        <v>269</v>
      </c>
      <c r="E38" s="96" t="s">
        <v>269</v>
      </c>
    </row>
    <row r="39" spans="1:5" ht="14.25">
      <c r="A39" s="32">
        <v>30224</v>
      </c>
      <c r="B39" s="34" t="s">
        <v>75</v>
      </c>
      <c r="C39" s="94">
        <f t="shared" si="1"/>
        <v>0</v>
      </c>
      <c r="D39" s="96" t="s">
        <v>269</v>
      </c>
      <c r="E39" s="96" t="s">
        <v>269</v>
      </c>
    </row>
    <row r="40" spans="1:5" ht="14.25">
      <c r="A40" s="32">
        <v>30225</v>
      </c>
      <c r="B40" s="34" t="s">
        <v>76</v>
      </c>
      <c r="C40" s="94">
        <f t="shared" si="1"/>
        <v>0</v>
      </c>
      <c r="D40" s="96" t="s">
        <v>269</v>
      </c>
      <c r="E40" s="96" t="s">
        <v>269</v>
      </c>
    </row>
    <row r="41" spans="1:5" ht="14.25">
      <c r="A41" s="32">
        <v>30226</v>
      </c>
      <c r="B41" s="34" t="s">
        <v>77</v>
      </c>
      <c r="C41" s="94">
        <f t="shared" si="1"/>
        <v>6.5</v>
      </c>
      <c r="D41" s="96" t="s">
        <v>269</v>
      </c>
      <c r="E41" s="94">
        <v>6.5</v>
      </c>
    </row>
    <row r="42" spans="1:5" ht="14.25">
      <c r="A42" s="32">
        <v>30227</v>
      </c>
      <c r="B42" s="34" t="s">
        <v>78</v>
      </c>
      <c r="C42" s="94">
        <f t="shared" si="1"/>
        <v>0</v>
      </c>
      <c r="D42" s="96" t="s">
        <v>269</v>
      </c>
      <c r="E42" s="96" t="s">
        <v>269</v>
      </c>
    </row>
    <row r="43" spans="1:5" ht="14.25">
      <c r="A43" s="32">
        <v>30228</v>
      </c>
      <c r="B43" s="34" t="s">
        <v>79</v>
      </c>
      <c r="C43" s="94">
        <f t="shared" si="1"/>
        <v>0</v>
      </c>
      <c r="D43" s="96" t="s">
        <v>269</v>
      </c>
      <c r="E43" s="96" t="s">
        <v>269</v>
      </c>
    </row>
    <row r="44" spans="1:5" ht="14.25">
      <c r="A44" s="32">
        <v>30229</v>
      </c>
      <c r="B44" s="34" t="s">
        <v>80</v>
      </c>
      <c r="C44" s="94">
        <f t="shared" si="1"/>
        <v>0</v>
      </c>
      <c r="D44" s="96" t="s">
        <v>269</v>
      </c>
      <c r="E44" s="96" t="s">
        <v>269</v>
      </c>
    </row>
    <row r="45" spans="1:5" ht="14.25">
      <c r="A45" s="32">
        <v>30231</v>
      </c>
      <c r="B45" s="34" t="s">
        <v>81</v>
      </c>
      <c r="C45" s="94">
        <f t="shared" si="1"/>
        <v>0</v>
      </c>
      <c r="D45" s="96" t="s">
        <v>269</v>
      </c>
      <c r="E45" s="96" t="s">
        <v>269</v>
      </c>
    </row>
    <row r="46" spans="1:5" ht="14.25">
      <c r="A46" s="32">
        <v>30239</v>
      </c>
      <c r="B46" s="34" t="s">
        <v>82</v>
      </c>
      <c r="C46" s="94">
        <f t="shared" si="1"/>
        <v>7.52</v>
      </c>
      <c r="D46" s="96" t="s">
        <v>269</v>
      </c>
      <c r="E46" s="94">
        <v>7.52</v>
      </c>
    </row>
    <row r="47" spans="1:5" ht="14.25">
      <c r="A47" s="32">
        <v>30240</v>
      </c>
      <c r="B47" s="34" t="s">
        <v>83</v>
      </c>
      <c r="C47" s="94">
        <f t="shared" si="1"/>
        <v>0</v>
      </c>
      <c r="D47" s="96" t="s">
        <v>269</v>
      </c>
      <c r="E47" s="96" t="s">
        <v>269</v>
      </c>
    </row>
    <row r="48" spans="1:5" ht="14.25">
      <c r="A48" s="32">
        <v>30299</v>
      </c>
      <c r="B48" s="34" t="s">
        <v>84</v>
      </c>
      <c r="C48" s="94">
        <f t="shared" si="1"/>
        <v>24.7</v>
      </c>
      <c r="D48" s="96" t="s">
        <v>269</v>
      </c>
      <c r="E48" s="94">
        <v>24.7</v>
      </c>
    </row>
    <row r="49" spans="1:5" ht="14.25">
      <c r="A49" s="32">
        <v>303</v>
      </c>
      <c r="B49" s="33" t="s">
        <v>85</v>
      </c>
      <c r="C49" s="95">
        <f>SUM(C50:C60)</f>
        <v>808.567</v>
      </c>
      <c r="D49" s="95">
        <f>SUM(D50:D60)</f>
        <v>808.567</v>
      </c>
      <c r="E49" s="95">
        <f>SUM(E50:E60)</f>
        <v>0</v>
      </c>
    </row>
    <row r="50" spans="1:5" ht="14.25">
      <c r="A50" s="32">
        <v>30301</v>
      </c>
      <c r="B50" s="34" t="s">
        <v>86</v>
      </c>
      <c r="C50" s="94">
        <f t="shared" si="1"/>
        <v>0</v>
      </c>
      <c r="D50" s="96" t="s">
        <v>269</v>
      </c>
      <c r="E50" s="96" t="s">
        <v>269</v>
      </c>
    </row>
    <row r="51" spans="1:5" ht="14.25">
      <c r="A51" s="32">
        <v>30302</v>
      </c>
      <c r="B51" s="34" t="s">
        <v>87</v>
      </c>
      <c r="C51" s="94">
        <f t="shared" si="1"/>
        <v>18</v>
      </c>
      <c r="D51" s="94">
        <v>18</v>
      </c>
      <c r="E51" s="96" t="s">
        <v>269</v>
      </c>
    </row>
    <row r="52" spans="1:5" ht="14.25">
      <c r="A52" s="32">
        <v>30303</v>
      </c>
      <c r="B52" s="34" t="s">
        <v>88</v>
      </c>
      <c r="C52" s="94">
        <f t="shared" si="1"/>
        <v>0</v>
      </c>
      <c r="D52" s="96" t="s">
        <v>269</v>
      </c>
      <c r="E52" s="96" t="s">
        <v>269</v>
      </c>
    </row>
    <row r="53" spans="1:5" ht="14.25">
      <c r="A53" s="32">
        <v>30304</v>
      </c>
      <c r="B53" s="34" t="s">
        <v>89</v>
      </c>
      <c r="C53" s="94">
        <f t="shared" si="1"/>
        <v>0</v>
      </c>
      <c r="D53" s="96" t="s">
        <v>269</v>
      </c>
      <c r="E53" s="96" t="s">
        <v>269</v>
      </c>
    </row>
    <row r="54" spans="1:5" ht="14.25">
      <c r="A54" s="32">
        <v>30305</v>
      </c>
      <c r="B54" s="34" t="s">
        <v>90</v>
      </c>
      <c r="C54" s="94">
        <f t="shared" si="1"/>
        <v>3.26</v>
      </c>
      <c r="D54" s="94">
        <v>3.26</v>
      </c>
      <c r="E54" s="96" t="s">
        <v>269</v>
      </c>
    </row>
    <row r="55" spans="1:5" ht="14.25">
      <c r="A55" s="32">
        <v>30306</v>
      </c>
      <c r="B55" s="34" t="s">
        <v>91</v>
      </c>
      <c r="C55" s="94">
        <f t="shared" si="1"/>
        <v>0</v>
      </c>
      <c r="D55" s="96" t="s">
        <v>269</v>
      </c>
      <c r="E55" s="96" t="s">
        <v>269</v>
      </c>
    </row>
    <row r="56" spans="1:5" ht="14.25">
      <c r="A56" s="32">
        <v>30307</v>
      </c>
      <c r="B56" s="34" t="s">
        <v>226</v>
      </c>
      <c r="C56" s="94">
        <f t="shared" si="1"/>
        <v>0</v>
      </c>
      <c r="D56" s="96" t="s">
        <v>269</v>
      </c>
      <c r="E56" s="96" t="s">
        <v>269</v>
      </c>
    </row>
    <row r="57" spans="1:5" ht="14.25">
      <c r="A57" s="32">
        <v>30308</v>
      </c>
      <c r="B57" s="34" t="s">
        <v>93</v>
      </c>
      <c r="C57" s="94">
        <f t="shared" si="1"/>
        <v>0</v>
      </c>
      <c r="D57" s="96" t="s">
        <v>269</v>
      </c>
      <c r="E57" s="96" t="s">
        <v>269</v>
      </c>
    </row>
    <row r="58" spans="1:5" ht="14.25">
      <c r="A58" s="32">
        <v>30309</v>
      </c>
      <c r="B58" s="34" t="s">
        <v>94</v>
      </c>
      <c r="C58" s="94">
        <f t="shared" si="1"/>
        <v>0</v>
      </c>
      <c r="D58" s="96" t="s">
        <v>269</v>
      </c>
      <c r="E58" s="96" t="s">
        <v>269</v>
      </c>
    </row>
    <row r="59" spans="1:5" ht="14.25">
      <c r="A59" s="32">
        <v>30310</v>
      </c>
      <c r="B59" s="34" t="s">
        <v>227</v>
      </c>
      <c r="C59" s="94">
        <f t="shared" si="1"/>
        <v>0</v>
      </c>
      <c r="D59" s="96" t="s">
        <v>269</v>
      </c>
      <c r="E59" s="96" t="s">
        <v>269</v>
      </c>
    </row>
    <row r="60" spans="1:5" ht="14.25">
      <c r="A60" s="32">
        <v>30399</v>
      </c>
      <c r="B60" s="72" t="s">
        <v>265</v>
      </c>
      <c r="C60" s="94">
        <f t="shared" si="1"/>
        <v>787.307</v>
      </c>
      <c r="D60" s="94">
        <v>787.307</v>
      </c>
      <c r="E60" s="96" t="s">
        <v>269</v>
      </c>
    </row>
    <row r="61" spans="1:5" ht="14.25">
      <c r="A61" s="32">
        <v>310</v>
      </c>
      <c r="B61" s="33" t="s">
        <v>228</v>
      </c>
      <c r="C61" s="95">
        <f>SUM(C62:C65)</f>
        <v>0</v>
      </c>
      <c r="D61" s="95">
        <f>SUM(D62:D65)</f>
        <v>0</v>
      </c>
      <c r="E61" s="95">
        <f>SUM(E62:E65)</f>
        <v>0</v>
      </c>
    </row>
    <row r="62" spans="1:5" ht="14.25">
      <c r="A62" s="32">
        <v>31002</v>
      </c>
      <c r="B62" s="34" t="s">
        <v>96</v>
      </c>
      <c r="C62" s="94">
        <f t="shared" si="1"/>
        <v>0</v>
      </c>
      <c r="D62" s="96" t="s">
        <v>269</v>
      </c>
      <c r="E62" s="96" t="s">
        <v>269</v>
      </c>
    </row>
    <row r="63" spans="1:5" ht="14.25">
      <c r="A63" s="32">
        <v>31003</v>
      </c>
      <c r="B63" s="34" t="s">
        <v>97</v>
      </c>
      <c r="C63" s="94">
        <f t="shared" si="1"/>
        <v>0</v>
      </c>
      <c r="D63" s="96" t="s">
        <v>269</v>
      </c>
      <c r="E63" s="96" t="s">
        <v>269</v>
      </c>
    </row>
    <row r="64" spans="1:5" ht="14.25">
      <c r="A64" s="32">
        <v>31007</v>
      </c>
      <c r="B64" s="34" t="s">
        <v>98</v>
      </c>
      <c r="C64" s="94">
        <f t="shared" si="1"/>
        <v>0</v>
      </c>
      <c r="D64" s="96" t="s">
        <v>269</v>
      </c>
      <c r="E64" s="96" t="s">
        <v>269</v>
      </c>
    </row>
    <row r="65" spans="1:5" ht="14.25">
      <c r="A65" s="32">
        <v>31099</v>
      </c>
      <c r="B65" s="34" t="s">
        <v>99</v>
      </c>
      <c r="C65" s="94">
        <f t="shared" si="1"/>
        <v>0</v>
      </c>
      <c r="D65" s="96" t="s">
        <v>269</v>
      </c>
      <c r="E65" s="96" t="s">
        <v>269</v>
      </c>
    </row>
  </sheetData>
  <sheetProtection/>
  <mergeCells count="4">
    <mergeCell ref="A6:B6"/>
    <mergeCell ref="A2:E2"/>
    <mergeCell ref="A4:B4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Zeros="0" tabSelected="1" zoomScalePageLayoutView="0" workbookViewId="0" topLeftCell="A1">
      <selection activeCell="F14" sqref="F14"/>
    </sheetView>
  </sheetViews>
  <sheetFormatPr defaultColWidth="9.00390625" defaultRowHeight="14.25"/>
  <cols>
    <col min="9" max="9" width="9.00390625" style="69" customWidth="1"/>
  </cols>
  <sheetData>
    <row r="1" ht="23.25" customHeight="1">
      <c r="A1" t="s">
        <v>105</v>
      </c>
    </row>
    <row r="2" spans="1:24" s="8" customFormat="1" ht="30.75" customHeight="1">
      <c r="A2" s="136" t="s">
        <v>119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ht="20.25" customHeight="1">
      <c r="W3" t="s">
        <v>0</v>
      </c>
    </row>
    <row r="4" spans="1:24" s="6" customFormat="1" ht="24.75" customHeight="1">
      <c r="A4" s="133" t="s">
        <v>146</v>
      </c>
      <c r="B4" s="133"/>
      <c r="C4" s="133"/>
      <c r="D4" s="133"/>
      <c r="E4" s="133"/>
      <c r="F4" s="133"/>
      <c r="G4" s="133"/>
      <c r="H4" s="133"/>
      <c r="I4" s="133" t="s">
        <v>147</v>
      </c>
      <c r="J4" s="133"/>
      <c r="K4" s="133"/>
      <c r="L4" s="133"/>
      <c r="M4" s="133"/>
      <c r="N4" s="133"/>
      <c r="O4" s="133"/>
      <c r="P4" s="133"/>
      <c r="Q4" s="133" t="s">
        <v>148</v>
      </c>
      <c r="R4" s="133"/>
      <c r="S4" s="133"/>
      <c r="T4" s="133"/>
      <c r="U4" s="133"/>
      <c r="V4" s="133"/>
      <c r="W4" s="133"/>
      <c r="X4" s="133"/>
    </row>
    <row r="5" spans="1:24" s="6" customFormat="1" ht="24.75" customHeight="1">
      <c r="A5" s="133" t="s">
        <v>41</v>
      </c>
      <c r="B5" s="133" t="s">
        <v>101</v>
      </c>
      <c r="C5" s="133" t="s">
        <v>102</v>
      </c>
      <c r="D5" s="133"/>
      <c r="E5" s="133"/>
      <c r="F5" s="134" t="s">
        <v>122</v>
      </c>
      <c r="G5" s="134" t="s">
        <v>123</v>
      </c>
      <c r="H5" s="133" t="s">
        <v>124</v>
      </c>
      <c r="I5" s="137" t="s">
        <v>41</v>
      </c>
      <c r="J5" s="133" t="s">
        <v>101</v>
      </c>
      <c r="K5" s="133" t="s">
        <v>102</v>
      </c>
      <c r="L5" s="133"/>
      <c r="M5" s="133"/>
      <c r="N5" s="134" t="s">
        <v>122</v>
      </c>
      <c r="O5" s="134" t="s">
        <v>123</v>
      </c>
      <c r="P5" s="133" t="s">
        <v>124</v>
      </c>
      <c r="Q5" s="133" t="s">
        <v>41</v>
      </c>
      <c r="R5" s="133" t="s">
        <v>101</v>
      </c>
      <c r="S5" s="133" t="s">
        <v>102</v>
      </c>
      <c r="T5" s="133"/>
      <c r="U5" s="133"/>
      <c r="V5" s="133" t="s">
        <v>73</v>
      </c>
      <c r="W5" s="134" t="s">
        <v>123</v>
      </c>
      <c r="X5" s="133" t="s">
        <v>124</v>
      </c>
    </row>
    <row r="6" spans="1:24" s="6" customFormat="1" ht="51.75" customHeight="1">
      <c r="A6" s="133"/>
      <c r="B6" s="133"/>
      <c r="C6" s="7" t="s">
        <v>8</v>
      </c>
      <c r="D6" s="7" t="s">
        <v>103</v>
      </c>
      <c r="E6" s="7" t="s">
        <v>104</v>
      </c>
      <c r="F6" s="135"/>
      <c r="G6" s="135"/>
      <c r="H6" s="133"/>
      <c r="I6" s="137"/>
      <c r="J6" s="133"/>
      <c r="K6" s="7" t="s">
        <v>8</v>
      </c>
      <c r="L6" s="7" t="s">
        <v>103</v>
      </c>
      <c r="M6" s="7" t="s">
        <v>104</v>
      </c>
      <c r="N6" s="135"/>
      <c r="O6" s="135"/>
      <c r="P6" s="133"/>
      <c r="Q6" s="133"/>
      <c r="R6" s="133"/>
      <c r="S6" s="7" t="s">
        <v>8</v>
      </c>
      <c r="T6" s="7" t="s">
        <v>103</v>
      </c>
      <c r="U6" s="7" t="s">
        <v>104</v>
      </c>
      <c r="V6" s="133"/>
      <c r="W6" s="135"/>
      <c r="X6" s="133"/>
    </row>
    <row r="7" spans="1:24" s="79" customFormat="1" ht="24.75" customHeight="1">
      <c r="A7" s="97">
        <f>B7+C7+F7+G7+H7</f>
        <v>7.5</v>
      </c>
      <c r="B7" s="97" t="s">
        <v>271</v>
      </c>
      <c r="C7" s="97" t="s">
        <v>271</v>
      </c>
      <c r="D7" s="97" t="s">
        <v>271</v>
      </c>
      <c r="E7" s="97" t="s">
        <v>271</v>
      </c>
      <c r="F7" s="98">
        <v>7.5</v>
      </c>
      <c r="G7" s="97" t="s">
        <v>271</v>
      </c>
      <c r="H7" s="97" t="s">
        <v>271</v>
      </c>
      <c r="I7" s="97" t="s">
        <v>271</v>
      </c>
      <c r="J7" s="97" t="s">
        <v>271</v>
      </c>
      <c r="K7" s="97" t="s">
        <v>271</v>
      </c>
      <c r="L7" s="97" t="s">
        <v>271</v>
      </c>
      <c r="M7" s="97" t="s">
        <v>271</v>
      </c>
      <c r="N7" s="97" t="s">
        <v>271</v>
      </c>
      <c r="O7" s="97" t="s">
        <v>271</v>
      </c>
      <c r="P7" s="97" t="s">
        <v>271</v>
      </c>
      <c r="Q7" s="97" t="s">
        <v>271</v>
      </c>
      <c r="R7" s="97" t="s">
        <v>271</v>
      </c>
      <c r="S7" s="97" t="s">
        <v>271</v>
      </c>
      <c r="T7" s="97" t="s">
        <v>271</v>
      </c>
      <c r="U7" s="97" t="s">
        <v>271</v>
      </c>
      <c r="V7" s="97" t="s">
        <v>271</v>
      </c>
      <c r="W7" s="97" t="s">
        <v>271</v>
      </c>
      <c r="X7" s="97" t="s">
        <v>271</v>
      </c>
    </row>
  </sheetData>
  <sheetProtection/>
  <mergeCells count="22">
    <mergeCell ref="A2:X2"/>
    <mergeCell ref="R5:R6"/>
    <mergeCell ref="S5:U5"/>
    <mergeCell ref="A4:H4"/>
    <mergeCell ref="I4:P4"/>
    <mergeCell ref="J5:J6"/>
    <mergeCell ref="C5:E5"/>
    <mergeCell ref="F5:F6"/>
    <mergeCell ref="G5:G6"/>
    <mergeCell ref="I5:I6"/>
    <mergeCell ref="A5:A6"/>
    <mergeCell ref="O5:O6"/>
    <mergeCell ref="B5:B6"/>
    <mergeCell ref="X5:X6"/>
    <mergeCell ref="V5:V6"/>
    <mergeCell ref="K5:M5"/>
    <mergeCell ref="Q4:X4"/>
    <mergeCell ref="P5:P6"/>
    <mergeCell ref="H5:H6"/>
    <mergeCell ref="N5:N6"/>
    <mergeCell ref="W5:W6"/>
    <mergeCell ref="Q5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Zeros="0" zoomScalePageLayoutView="0" workbookViewId="0" topLeftCell="A1">
      <selection activeCell="H19" sqref="H19"/>
    </sheetView>
  </sheetViews>
  <sheetFormatPr defaultColWidth="9.00390625" defaultRowHeight="14.25"/>
  <cols>
    <col min="1" max="1" width="9.00390625" style="46" customWidth="1"/>
    <col min="2" max="2" width="17.00390625" style="46" customWidth="1"/>
    <col min="3" max="3" width="10.25390625" style="46" customWidth="1"/>
    <col min="4" max="4" width="9.00390625" style="46" customWidth="1"/>
    <col min="5" max="5" width="10.125" style="46" customWidth="1"/>
    <col min="6" max="6" width="11.875" style="46" customWidth="1"/>
    <col min="7" max="7" width="16.50390625" style="46" customWidth="1"/>
    <col min="8" max="8" width="14.75390625" style="46" customWidth="1"/>
    <col min="9" max="9" width="13.25390625" style="46" customWidth="1"/>
    <col min="10" max="10" width="21.25390625" style="64" customWidth="1"/>
    <col min="11" max="11" width="9.00390625" style="46" customWidth="1"/>
    <col min="12" max="12" width="19.75390625" style="46" customWidth="1"/>
    <col min="13" max="13" width="15.50390625" style="46" customWidth="1"/>
    <col min="14" max="16384" width="9.00390625" style="46" customWidth="1"/>
  </cols>
  <sheetData>
    <row r="1" spans="1:10" s="44" customFormat="1" ht="14.25">
      <c r="A1" s="44" t="s">
        <v>108</v>
      </c>
      <c r="J1" s="63"/>
    </row>
    <row r="2" spans="1:13" s="10" customFormat="1" ht="38.25" customHeight="1">
      <c r="A2" s="112" t="s">
        <v>153</v>
      </c>
      <c r="B2" s="112"/>
      <c r="C2" s="112"/>
      <c r="D2" s="112"/>
      <c r="E2" s="112"/>
      <c r="F2" s="112"/>
      <c r="G2" s="112"/>
      <c r="H2" s="112"/>
      <c r="I2" s="112"/>
      <c r="J2" s="112"/>
      <c r="K2" s="35"/>
      <c r="L2" s="35"/>
      <c r="M2" s="35"/>
    </row>
    <row r="3" s="44" customFormat="1" ht="14.25">
      <c r="J3" s="63" t="s">
        <v>109</v>
      </c>
    </row>
    <row r="4" spans="1:10" ht="19.5" customHeight="1">
      <c r="A4" s="139" t="s">
        <v>37</v>
      </c>
      <c r="B4" s="139"/>
      <c r="C4" s="138" t="s">
        <v>141</v>
      </c>
      <c r="D4" s="138" t="s">
        <v>142</v>
      </c>
      <c r="E4" s="139"/>
      <c r="F4" s="139"/>
      <c r="G4" s="139"/>
      <c r="H4" s="139"/>
      <c r="I4" s="138" t="s">
        <v>143</v>
      </c>
      <c r="J4" s="139"/>
    </row>
    <row r="5" spans="1:10" ht="19.5" customHeight="1">
      <c r="A5" s="140" t="s">
        <v>38</v>
      </c>
      <c r="B5" s="140" t="s">
        <v>39</v>
      </c>
      <c r="C5" s="138"/>
      <c r="D5" s="140" t="s">
        <v>41</v>
      </c>
      <c r="E5" s="142" t="s">
        <v>152</v>
      </c>
      <c r="F5" s="143"/>
      <c r="G5" s="144"/>
      <c r="H5" s="140" t="s">
        <v>43</v>
      </c>
      <c r="I5" s="140" t="s">
        <v>44</v>
      </c>
      <c r="J5" s="145" t="s">
        <v>45</v>
      </c>
    </row>
    <row r="6" spans="1:10" ht="19.5" customHeight="1">
      <c r="A6" s="141"/>
      <c r="B6" s="141"/>
      <c r="C6" s="139"/>
      <c r="D6" s="141"/>
      <c r="E6" s="45" t="s">
        <v>149</v>
      </c>
      <c r="F6" s="45" t="s">
        <v>150</v>
      </c>
      <c r="G6" s="45" t="s">
        <v>151</v>
      </c>
      <c r="H6" s="141"/>
      <c r="I6" s="141"/>
      <c r="J6" s="146"/>
    </row>
    <row r="7" spans="1:10" s="105" customFormat="1" ht="35.25" customHeight="1">
      <c r="A7" s="99" t="s">
        <v>259</v>
      </c>
      <c r="B7" s="99" t="s">
        <v>260</v>
      </c>
      <c r="C7" s="100">
        <v>105</v>
      </c>
      <c r="D7" s="101">
        <f>E7+H7</f>
        <v>448</v>
      </c>
      <c r="E7" s="101" t="s">
        <v>267</v>
      </c>
      <c r="F7" s="101" t="s">
        <v>267</v>
      </c>
      <c r="G7" s="101" t="s">
        <v>267</v>
      </c>
      <c r="H7" s="102">
        <v>448</v>
      </c>
      <c r="I7" s="103">
        <f>D7-C7</f>
        <v>343</v>
      </c>
      <c r="J7" s="104">
        <f>(I7/C7)*100</f>
        <v>326.6666666666667</v>
      </c>
    </row>
  </sheetData>
  <sheetProtection/>
  <mergeCells count="12">
    <mergeCell ref="A2:J2"/>
    <mergeCell ref="I5:I6"/>
    <mergeCell ref="J5:J6"/>
    <mergeCell ref="A4:B4"/>
    <mergeCell ref="C4:C6"/>
    <mergeCell ref="D4:H4"/>
    <mergeCell ref="I4:J4"/>
    <mergeCell ref="D5:D6"/>
    <mergeCell ref="E5:G5"/>
    <mergeCell ref="H5:H6"/>
    <mergeCell ref="A5:A6"/>
    <mergeCell ref="B5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1">
      <selection activeCell="C41" sqref="C41"/>
    </sheetView>
  </sheetViews>
  <sheetFormatPr defaultColWidth="9.00390625" defaultRowHeight="14.25"/>
  <cols>
    <col min="1" max="1" width="41.625" style="9" customWidth="1"/>
    <col min="2" max="2" width="20.00390625" style="106" customWidth="1"/>
    <col min="3" max="3" width="43.375" style="50" customWidth="1"/>
    <col min="4" max="4" width="15.00390625" style="106" customWidth="1"/>
    <col min="5" max="5" width="18.75390625" style="9" customWidth="1"/>
    <col min="6" max="6" width="25.25390625" style="9" customWidth="1"/>
    <col min="7" max="16384" width="9.00390625" style="9" customWidth="1"/>
  </cols>
  <sheetData>
    <row r="1" ht="30.75" customHeight="1">
      <c r="A1" s="9" t="s">
        <v>110</v>
      </c>
    </row>
    <row r="2" spans="1:6" ht="33.75" customHeight="1">
      <c r="A2" s="112" t="s">
        <v>111</v>
      </c>
      <c r="B2" s="112"/>
      <c r="C2" s="112"/>
      <c r="D2" s="112"/>
      <c r="E2" s="35"/>
      <c r="F2" s="35"/>
    </row>
    <row r="3" spans="3:4" ht="24.75" customHeight="1">
      <c r="C3" s="149" t="s">
        <v>198</v>
      </c>
      <c r="D3" s="149"/>
    </row>
    <row r="4" spans="1:4" ht="24.75" customHeight="1">
      <c r="A4" s="147" t="s">
        <v>3</v>
      </c>
      <c r="B4" s="147"/>
      <c r="C4" s="148" t="s">
        <v>4</v>
      </c>
      <c r="D4" s="148"/>
    </row>
    <row r="5" spans="1:4" ht="24.75" customHeight="1">
      <c r="A5" s="36" t="s">
        <v>154</v>
      </c>
      <c r="B5" s="74" t="s">
        <v>6</v>
      </c>
      <c r="C5" s="65" t="s">
        <v>154</v>
      </c>
      <c r="D5" s="74" t="s">
        <v>6</v>
      </c>
    </row>
    <row r="6" spans="1:4" ht="24.75" customHeight="1">
      <c r="A6" s="37" t="s">
        <v>155</v>
      </c>
      <c r="B6" s="75">
        <f>B7+B8</f>
        <v>3510.9855829999997</v>
      </c>
      <c r="C6" s="66" t="s">
        <v>156</v>
      </c>
      <c r="D6" s="108" t="s">
        <v>272</v>
      </c>
    </row>
    <row r="7" spans="1:4" ht="24.75" customHeight="1">
      <c r="A7" s="37" t="s">
        <v>157</v>
      </c>
      <c r="B7" s="107">
        <v>3062.9855829999997</v>
      </c>
      <c r="C7" s="66" t="s">
        <v>158</v>
      </c>
      <c r="D7" s="108" t="s">
        <v>272</v>
      </c>
    </row>
    <row r="8" spans="1:4" ht="24.75" customHeight="1">
      <c r="A8" s="37" t="s">
        <v>159</v>
      </c>
      <c r="B8" s="107">
        <v>448</v>
      </c>
      <c r="C8" s="66" t="s">
        <v>160</v>
      </c>
      <c r="D8" s="108" t="s">
        <v>272</v>
      </c>
    </row>
    <row r="9" spans="1:4" ht="24.75" customHeight="1">
      <c r="A9" s="37" t="s">
        <v>161</v>
      </c>
      <c r="B9" s="108" t="s">
        <v>272</v>
      </c>
      <c r="C9" s="66" t="s">
        <v>162</v>
      </c>
      <c r="D9" s="75">
        <f>D10+D11</f>
        <v>3510.9855829999997</v>
      </c>
    </row>
    <row r="10" spans="1:4" ht="24.75" customHeight="1">
      <c r="A10" s="37" t="s">
        <v>163</v>
      </c>
      <c r="B10" s="108" t="s">
        <v>272</v>
      </c>
      <c r="C10" s="66" t="s">
        <v>158</v>
      </c>
      <c r="D10" s="75">
        <v>3510.9855829999997</v>
      </c>
    </row>
    <row r="11" spans="1:4" ht="24.75" customHeight="1">
      <c r="A11" s="37" t="s">
        <v>164</v>
      </c>
      <c r="B11" s="108" t="s">
        <v>272</v>
      </c>
      <c r="C11" s="66" t="s">
        <v>160</v>
      </c>
      <c r="D11" s="108" t="s">
        <v>272</v>
      </c>
    </row>
    <row r="12" spans="1:4" ht="24.75" customHeight="1">
      <c r="A12" s="37" t="s">
        <v>165</v>
      </c>
      <c r="B12" s="108" t="s">
        <v>272</v>
      </c>
      <c r="C12" s="66" t="s">
        <v>166</v>
      </c>
      <c r="D12" s="108" t="s">
        <v>272</v>
      </c>
    </row>
    <row r="13" spans="1:4" ht="24.75" customHeight="1">
      <c r="A13" s="37" t="s">
        <v>167</v>
      </c>
      <c r="B13" s="108" t="s">
        <v>272</v>
      </c>
      <c r="C13" s="66" t="s">
        <v>168</v>
      </c>
      <c r="D13" s="108" t="s">
        <v>272</v>
      </c>
    </row>
    <row r="14" spans="1:4" ht="24.75" customHeight="1">
      <c r="A14" s="37" t="s">
        <v>169</v>
      </c>
      <c r="B14" s="108" t="s">
        <v>272</v>
      </c>
      <c r="C14" s="66" t="s">
        <v>170</v>
      </c>
      <c r="D14" s="108" t="s">
        <v>272</v>
      </c>
    </row>
    <row r="15" spans="1:4" ht="24.75" customHeight="1">
      <c r="A15" s="37" t="s">
        <v>171</v>
      </c>
      <c r="B15" s="108" t="s">
        <v>272</v>
      </c>
      <c r="C15" s="66" t="s">
        <v>172</v>
      </c>
      <c r="D15" s="108" t="s">
        <v>272</v>
      </c>
    </row>
    <row r="16" spans="1:4" ht="24.75" customHeight="1">
      <c r="A16" s="37" t="s">
        <v>173</v>
      </c>
      <c r="B16" s="108" t="s">
        <v>272</v>
      </c>
      <c r="C16" s="66" t="s">
        <v>174</v>
      </c>
      <c r="D16" s="108" t="s">
        <v>272</v>
      </c>
    </row>
    <row r="17" spans="1:4" ht="24.75" customHeight="1">
      <c r="A17" s="37" t="s">
        <v>175</v>
      </c>
      <c r="B17" s="108" t="s">
        <v>272</v>
      </c>
      <c r="C17" s="66" t="s">
        <v>176</v>
      </c>
      <c r="D17" s="108" t="s">
        <v>272</v>
      </c>
    </row>
    <row r="18" spans="1:4" ht="24.75" customHeight="1">
      <c r="A18" s="37" t="s">
        <v>177</v>
      </c>
      <c r="B18" s="108" t="s">
        <v>272</v>
      </c>
      <c r="C18" s="66"/>
      <c r="D18" s="75"/>
    </row>
    <row r="19" spans="1:4" ht="24.75" customHeight="1">
      <c r="A19" s="37"/>
      <c r="B19" s="75"/>
      <c r="C19" s="66"/>
      <c r="D19" s="75"/>
    </row>
    <row r="20" spans="1:4" ht="24.75" customHeight="1">
      <c r="A20" s="38" t="s">
        <v>178</v>
      </c>
      <c r="B20" s="75">
        <f>B6+B9+B12+B13+B14+B15+B16+B17+B18</f>
        <v>3510.9855829999997</v>
      </c>
      <c r="C20" s="67" t="s">
        <v>179</v>
      </c>
      <c r="D20" s="75">
        <f>D6+D9+D12+D13+D14+D15+D16+D17</f>
        <v>3510.9855829999997</v>
      </c>
    </row>
    <row r="21" spans="1:4" ht="24.75" customHeight="1">
      <c r="A21" s="38"/>
      <c r="B21" s="75"/>
      <c r="C21" s="67"/>
      <c r="D21" s="75"/>
    </row>
    <row r="22" spans="1:4" ht="24.75" customHeight="1">
      <c r="A22" s="37" t="s">
        <v>180</v>
      </c>
      <c r="B22" s="108" t="s">
        <v>272</v>
      </c>
      <c r="C22" s="66" t="s">
        <v>181</v>
      </c>
      <c r="D22" s="108" t="s">
        <v>272</v>
      </c>
    </row>
    <row r="23" spans="1:4" ht="24.75" customHeight="1">
      <c r="A23" s="37" t="s">
        <v>182</v>
      </c>
      <c r="B23" s="108" t="s">
        <v>272</v>
      </c>
      <c r="C23" s="66" t="s">
        <v>182</v>
      </c>
      <c r="D23" s="108" t="s">
        <v>272</v>
      </c>
    </row>
    <row r="24" spans="1:4" ht="24.75" customHeight="1">
      <c r="A24" s="37" t="s">
        <v>183</v>
      </c>
      <c r="B24" s="108" t="s">
        <v>272</v>
      </c>
      <c r="C24" s="66" t="s">
        <v>183</v>
      </c>
      <c r="D24" s="108" t="s">
        <v>272</v>
      </c>
    </row>
    <row r="25" spans="1:4" ht="24.75" customHeight="1">
      <c r="A25" s="37" t="s">
        <v>184</v>
      </c>
      <c r="B25" s="108" t="s">
        <v>272</v>
      </c>
      <c r="C25" s="66" t="s">
        <v>184</v>
      </c>
      <c r="D25" s="108" t="s">
        <v>272</v>
      </c>
    </row>
    <row r="26" spans="1:4" ht="24.75" customHeight="1">
      <c r="A26" s="37" t="s">
        <v>185</v>
      </c>
      <c r="B26" s="108" t="s">
        <v>272</v>
      </c>
      <c r="C26" s="66" t="s">
        <v>186</v>
      </c>
      <c r="D26" s="108" t="s">
        <v>272</v>
      </c>
    </row>
    <row r="27" spans="1:4" ht="24.75" customHeight="1">
      <c r="A27" s="37" t="s">
        <v>187</v>
      </c>
      <c r="B27" s="108" t="s">
        <v>272</v>
      </c>
      <c r="C27" s="66" t="s">
        <v>183</v>
      </c>
      <c r="D27" s="108" t="s">
        <v>272</v>
      </c>
    </row>
    <row r="28" spans="1:4" ht="24.75" customHeight="1">
      <c r="A28" s="37" t="s">
        <v>188</v>
      </c>
      <c r="B28" s="108" t="s">
        <v>272</v>
      </c>
      <c r="C28" s="66" t="s">
        <v>184</v>
      </c>
      <c r="D28" s="108" t="s">
        <v>272</v>
      </c>
    </row>
    <row r="29" spans="1:4" ht="24.75" customHeight="1">
      <c r="A29" s="37" t="s">
        <v>189</v>
      </c>
      <c r="B29" s="108" t="s">
        <v>272</v>
      </c>
      <c r="C29" s="66" t="s">
        <v>190</v>
      </c>
      <c r="D29" s="108" t="s">
        <v>272</v>
      </c>
    </row>
    <row r="30" spans="1:4" ht="24.75" customHeight="1">
      <c r="A30" s="37" t="s">
        <v>191</v>
      </c>
      <c r="B30" s="108" t="s">
        <v>272</v>
      </c>
      <c r="C30" s="66" t="s">
        <v>187</v>
      </c>
      <c r="D30" s="108" t="s">
        <v>272</v>
      </c>
    </row>
    <row r="31" spans="1:4" ht="24.75" customHeight="1">
      <c r="A31" s="37" t="s">
        <v>183</v>
      </c>
      <c r="B31" s="108" t="s">
        <v>272</v>
      </c>
      <c r="C31" s="66" t="s">
        <v>188</v>
      </c>
      <c r="D31" s="108" t="s">
        <v>272</v>
      </c>
    </row>
    <row r="32" spans="1:4" ht="24.75" customHeight="1">
      <c r="A32" s="37" t="s">
        <v>184</v>
      </c>
      <c r="B32" s="108" t="s">
        <v>272</v>
      </c>
      <c r="C32" s="66" t="s">
        <v>192</v>
      </c>
      <c r="D32" s="108" t="s">
        <v>272</v>
      </c>
    </row>
    <row r="33" spans="1:4" ht="24.75" customHeight="1">
      <c r="A33" s="37" t="s">
        <v>193</v>
      </c>
      <c r="B33" s="108" t="s">
        <v>272</v>
      </c>
      <c r="C33" s="66" t="s">
        <v>187</v>
      </c>
      <c r="D33" s="108" t="s">
        <v>272</v>
      </c>
    </row>
    <row r="34" spans="1:4" ht="24.75" customHeight="1">
      <c r="A34" s="37" t="s">
        <v>187</v>
      </c>
      <c r="B34" s="108" t="s">
        <v>272</v>
      </c>
      <c r="C34" s="66" t="s">
        <v>188</v>
      </c>
      <c r="D34" s="108" t="s">
        <v>272</v>
      </c>
    </row>
    <row r="35" spans="1:4" ht="24.75" customHeight="1">
      <c r="A35" s="37" t="s">
        <v>188</v>
      </c>
      <c r="B35" s="108" t="s">
        <v>272</v>
      </c>
      <c r="C35" s="66" t="s">
        <v>194</v>
      </c>
      <c r="D35" s="108" t="s">
        <v>272</v>
      </c>
    </row>
    <row r="36" spans="1:4" ht="24.75" customHeight="1">
      <c r="A36" s="37" t="s">
        <v>195</v>
      </c>
      <c r="B36" s="108" t="s">
        <v>272</v>
      </c>
      <c r="C36" s="66" t="s">
        <v>196</v>
      </c>
      <c r="D36" s="108" t="s">
        <v>272</v>
      </c>
    </row>
    <row r="37" spans="1:4" ht="24.75" customHeight="1">
      <c r="A37" s="37" t="s">
        <v>197</v>
      </c>
      <c r="B37" s="108" t="s">
        <v>272</v>
      </c>
      <c r="C37" s="66"/>
      <c r="D37" s="75"/>
    </row>
    <row r="38" spans="1:4" ht="21.75" customHeight="1">
      <c r="A38" s="37"/>
      <c r="B38" s="75"/>
      <c r="C38" s="66"/>
      <c r="D38" s="75"/>
    </row>
    <row r="39" spans="1:4" ht="25.5" customHeight="1">
      <c r="A39" s="38" t="s">
        <v>32</v>
      </c>
      <c r="B39" s="75">
        <f>B20+B22+B29</f>
        <v>3510.9855829999997</v>
      </c>
      <c r="C39" s="67" t="s">
        <v>33</v>
      </c>
      <c r="D39" s="75">
        <f>D20+D22</f>
        <v>3510.9855829999997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A8" sqref="A8:IV8"/>
    </sheetView>
  </sheetViews>
  <sheetFormatPr defaultColWidth="9.00390625" defaultRowHeight="14.25"/>
  <cols>
    <col min="1" max="3" width="8.875" style="50" customWidth="1"/>
    <col min="4" max="4" width="9.00390625" style="9" customWidth="1"/>
    <col min="5" max="5" width="6.125" style="9" customWidth="1"/>
    <col min="6" max="6" width="12.00390625" style="9" customWidth="1"/>
    <col min="7" max="7" width="11.875" style="9" customWidth="1"/>
    <col min="8" max="8" width="8.375" style="9" customWidth="1"/>
    <col min="9" max="9" width="10.375" style="9" customWidth="1"/>
    <col min="10" max="10" width="7.125" style="9" customWidth="1"/>
    <col min="11" max="11" width="6.625" style="9" customWidth="1"/>
    <col min="12" max="12" width="5.50390625" style="9" customWidth="1"/>
    <col min="13" max="14" width="9.00390625" style="9" customWidth="1"/>
    <col min="15" max="15" width="7.50390625" style="9" customWidth="1"/>
    <col min="16" max="16" width="6.875" style="9" customWidth="1"/>
    <col min="17" max="17" width="12.75390625" style="9" customWidth="1"/>
    <col min="18" max="16384" width="9.00390625" style="9" customWidth="1"/>
  </cols>
  <sheetData>
    <row r="1" ht="14.25">
      <c r="A1" s="50" t="s">
        <v>112</v>
      </c>
    </row>
    <row r="2" spans="1:17" s="10" customFormat="1" ht="28.5" customHeight="1">
      <c r="A2" s="112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s="12" customFormat="1" ht="23.25" customHeight="1">
      <c r="A3" s="68"/>
      <c r="B3" s="68"/>
      <c r="C3" s="68"/>
      <c r="O3" s="39" t="s">
        <v>120</v>
      </c>
      <c r="P3" s="39"/>
      <c r="Q3" s="39"/>
    </row>
    <row r="4" spans="1:17" s="12" customFormat="1" ht="15" customHeight="1">
      <c r="A4" s="150" t="s">
        <v>178</v>
      </c>
      <c r="B4" s="151" t="s">
        <v>199</v>
      </c>
      <c r="C4" s="151"/>
      <c r="D4" s="151"/>
      <c r="E4" s="151" t="s">
        <v>200</v>
      </c>
      <c r="F4" s="151"/>
      <c r="G4" s="151"/>
      <c r="H4" s="151" t="s">
        <v>201</v>
      </c>
      <c r="I4" s="151" t="s">
        <v>202</v>
      </c>
      <c r="J4" s="151" t="s">
        <v>203</v>
      </c>
      <c r="K4" s="151" t="s">
        <v>204</v>
      </c>
      <c r="L4" s="151" t="s">
        <v>205</v>
      </c>
      <c r="M4" s="151"/>
      <c r="N4" s="151"/>
      <c r="O4" s="151" t="s">
        <v>206</v>
      </c>
      <c r="P4" s="151" t="s">
        <v>207</v>
      </c>
      <c r="Q4" s="40"/>
    </row>
    <row r="5" spans="1:17" s="12" customFormat="1" ht="24.75" customHeight="1">
      <c r="A5" s="150"/>
      <c r="B5" s="150" t="s">
        <v>8</v>
      </c>
      <c r="C5" s="150" t="s">
        <v>208</v>
      </c>
      <c r="D5" s="151" t="s">
        <v>209</v>
      </c>
      <c r="E5" s="151" t="s">
        <v>8</v>
      </c>
      <c r="F5" s="37" t="s">
        <v>210</v>
      </c>
      <c r="G5" s="37"/>
      <c r="H5" s="151"/>
      <c r="I5" s="151"/>
      <c r="J5" s="151"/>
      <c r="K5" s="151"/>
      <c r="L5" s="151" t="s">
        <v>8</v>
      </c>
      <c r="M5" s="151" t="s">
        <v>211</v>
      </c>
      <c r="N5" s="151" t="s">
        <v>212</v>
      </c>
      <c r="O5" s="151"/>
      <c r="P5" s="151"/>
      <c r="Q5" s="40"/>
    </row>
    <row r="6" spans="1:17" s="41" customFormat="1" ht="39" customHeight="1">
      <c r="A6" s="150"/>
      <c r="B6" s="150"/>
      <c r="C6" s="150"/>
      <c r="D6" s="151"/>
      <c r="E6" s="151"/>
      <c r="F6" s="151" t="s">
        <v>213</v>
      </c>
      <c r="G6" s="151" t="s">
        <v>128</v>
      </c>
      <c r="H6" s="151"/>
      <c r="I6" s="151"/>
      <c r="J6" s="151"/>
      <c r="K6" s="151"/>
      <c r="L6" s="151"/>
      <c r="M6" s="151"/>
      <c r="N6" s="151"/>
      <c r="O6" s="151"/>
      <c r="P6" s="151"/>
      <c r="Q6" s="40"/>
    </row>
    <row r="7" spans="1:17" s="41" customFormat="1" ht="14.25">
      <c r="A7" s="150"/>
      <c r="B7" s="150"/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40"/>
    </row>
    <row r="8" spans="1:17" s="110" customFormat="1" ht="24.75" customHeight="1">
      <c r="A8" s="75">
        <f>B8+E8+H8+I8+J8+K8+L8+O8+P8</f>
        <v>3510.9855829999997</v>
      </c>
      <c r="B8" s="75">
        <f>C8+D8</f>
        <v>3510.9855829999997</v>
      </c>
      <c r="C8" s="107">
        <v>3062.9855829999997</v>
      </c>
      <c r="D8" s="107">
        <v>448</v>
      </c>
      <c r="E8" s="108" t="s">
        <v>273</v>
      </c>
      <c r="F8" s="108" t="s">
        <v>273</v>
      </c>
      <c r="G8" s="108" t="s">
        <v>273</v>
      </c>
      <c r="H8" s="108" t="s">
        <v>273</v>
      </c>
      <c r="I8" s="108" t="s">
        <v>273</v>
      </c>
      <c r="J8" s="108" t="s">
        <v>273</v>
      </c>
      <c r="K8" s="108" t="s">
        <v>273</v>
      </c>
      <c r="L8" s="108" t="s">
        <v>273</v>
      </c>
      <c r="M8" s="108" t="s">
        <v>273</v>
      </c>
      <c r="N8" s="108" t="s">
        <v>273</v>
      </c>
      <c r="O8" s="108" t="s">
        <v>273</v>
      </c>
      <c r="P8" s="108" t="s">
        <v>273</v>
      </c>
      <c r="Q8" s="109"/>
    </row>
  </sheetData>
  <sheetProtection/>
  <mergeCells count="20">
    <mergeCell ref="L5:L7"/>
    <mergeCell ref="M5:M7"/>
    <mergeCell ref="F6:F7"/>
    <mergeCell ref="G6:G7"/>
    <mergeCell ref="A4:A7"/>
    <mergeCell ref="B4:D4"/>
    <mergeCell ref="E4:G4"/>
    <mergeCell ref="H4:H7"/>
    <mergeCell ref="I4:I7"/>
    <mergeCell ref="J4:J7"/>
    <mergeCell ref="B5:B7"/>
    <mergeCell ref="C5:C7"/>
    <mergeCell ref="D5:D7"/>
    <mergeCell ref="E5:E7"/>
    <mergeCell ref="A2:Q2"/>
    <mergeCell ref="N5:N7"/>
    <mergeCell ref="K4:K7"/>
    <mergeCell ref="L4:N4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2019-06-11T10:02:47Z</dcterms:modified>
  <cp:category/>
  <cp:version/>
  <cp:contentType/>
  <cp:contentStatus/>
</cp:coreProperties>
</file>