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45" firstSheet="2" activeTab="4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" sheetId="5" r:id="rId5"/>
    <sheet name="5.一般公共预算“三公”经费、会议费、培训费支出预算表" sheetId="6" r:id="rId6"/>
    <sheet name="6.政府性基金预算财政拨款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<sst xmlns="http://schemas.openxmlformats.org/spreadsheetml/2006/main" count="422" uniqueCount="245">
  <si>
    <t>2019年部门预算公开表</t>
  </si>
  <si>
    <t>表一</t>
  </si>
  <si>
    <t>财政拨款收支预算总表</t>
  </si>
  <si>
    <t>单位：盐池县司法局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</si>
  <si>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</si>
  <si>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</si>
  <si>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</si>
  <si>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</si>
  <si>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</si>
  <si>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</si>
  <si>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</si>
  <si>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</si>
  <si>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</si>
  <si>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</si>
  <si>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</si>
  <si>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</si>
  <si>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</si>
  <si>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</si>
  <si>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</si>
  <si>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</si>
  <si>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</si>
  <si>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</si>
  <si>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</si>
  <si>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</si>
  <si>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</si>
  <si>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</si>
  <si>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</si>
  <si>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</si>
  <si>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</si>
  <si>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</si>
  <si>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</si>
  <si>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</si>
  <si>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</si>
  <si>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</si>
  <si>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</si>
  <si>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</si>
  <si>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</si>
  <si>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</si>
  <si>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</si>
  <si>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</si>
  <si>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</si>
  <si>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</si>
  <si>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</si>
  <si>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</si>
  <si>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</si>
  <si>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</si>
  <si>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</si>
  <si>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</si>
  <si>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</si>
  <si>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</si>
  <si>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</si>
  <si>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</si>
  <si>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</si>
  <si>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</si>
  <si>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</si>
  <si>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</si>
  <si>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盐池县司法局</t>
  </si>
  <si>
    <t xml:space="preserve">  盐池县司法局本级</t>
  </si>
  <si>
    <t>　　行政运行</t>
  </si>
  <si>
    <t>　　未归口管理的行政单位离退休</t>
  </si>
  <si>
    <t>　机关事业单位基本养老保险缴费支出</t>
  </si>
  <si>
    <t>　　机关事业单位职业年金缴费支出</t>
  </si>
  <si>
    <t>2101101</t>
  </si>
  <si>
    <t>　　行政单位医疗</t>
  </si>
  <si>
    <t>2101103</t>
  </si>
  <si>
    <t>　　公务员医疗补助</t>
  </si>
  <si>
    <t>2210201</t>
  </si>
  <si>
    <t>　　住房公积金</t>
  </si>
  <si>
    <t>2210203</t>
  </si>
  <si>
    <t>　　购房补贴</t>
  </si>
  <si>
    <t xml:space="preserve">    一般行政管理事务</t>
  </si>
  <si>
    <t xml:space="preserve">  基层司法业务</t>
  </si>
  <si>
    <t xml:space="preserve">   普法宣传</t>
  </si>
  <si>
    <t xml:space="preserve">   社区矫正</t>
  </si>
  <si>
    <t xml:space="preserve">    法律援助</t>
  </si>
  <si>
    <t>表三</t>
  </si>
  <si>
    <t>一般公共预算财政拨款支出表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</si>
  <si>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年执行数（决算数）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</si>
  <si>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</si>
  <si>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8</t>
    </r>
    <r>
      <rPr>
        <sz val="11"/>
        <rFont val="宋体"/>
        <family val="0"/>
      </rPr>
      <t>年执行数</t>
    </r>
  </si>
  <si>
    <t>基本支出</t>
  </si>
  <si>
    <t>项目支出</t>
  </si>
  <si>
    <t>增减额</t>
  </si>
  <si>
    <t>增减%</t>
  </si>
  <si>
    <t>表四</t>
  </si>
  <si>
    <t>一般公共预算财政拨款基本支出表</t>
  </si>
  <si>
    <t>单位:盐池县司法局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</si>
  <si>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</si>
  <si>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</si>
  <si>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</si>
  <si>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</si>
  <si>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</si>
  <si>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</si>
  <si>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</si>
  <si>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</si>
  <si>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</si>
  <si>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</si>
  <si>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</si>
  <si>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</si>
  <si>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</si>
  <si>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</si>
  <si>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</si>
  <si>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</si>
  <si>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</si>
  <si>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</si>
  <si>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</si>
  <si>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</si>
  <si>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</si>
  <si>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</si>
  <si>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</si>
  <si>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</si>
  <si>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</si>
  <si>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</si>
  <si>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</si>
  <si>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</si>
  <si>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</si>
  <si>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</si>
  <si>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</si>
  <si>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</si>
  <si>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</si>
  <si>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</si>
  <si>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</si>
  <si>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</si>
  <si>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</si>
  <si>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</si>
  <si>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</si>
  <si>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</si>
  <si>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</si>
  <si>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</si>
  <si>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</si>
  <si>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</si>
  <si>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</si>
  <si>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</si>
  <si>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</si>
  <si>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</si>
  <si>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</si>
  <si>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</si>
  <si>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</si>
  <si>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</si>
  <si>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</si>
  <si>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</si>
  <si>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</si>
  <si>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</si>
  <si>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</si>
  <si>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</si>
  <si>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</si>
  <si>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</si>
  <si>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</si>
  <si>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</si>
  <si>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</si>
  <si>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</si>
  <si>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</si>
  <si>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</si>
  <si>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r>
      <t>201</t>
    </r>
    <r>
      <rPr>
        <sz val="11"/>
        <rFont val="宋体"/>
        <family val="0"/>
      </rPr>
      <t>8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</si>
  <si>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</si>
  <si>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</si>
  <si>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</si>
  <si>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</si>
  <si>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</si>
  <si>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政府性基金预算财政拨款支出表</t>
  </si>
  <si>
    <t>人员经费</t>
  </si>
  <si>
    <t>日常公用经费</t>
  </si>
  <si>
    <t>注：此表为空表。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</si>
  <si>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</si>
  <si>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</si>
  <si>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</si>
  <si>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</si>
  <si>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</si>
  <si>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</si>
  <si>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</si>
  <si>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</si>
  <si>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</si>
  <si>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</si>
  <si>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</si>
  <si>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</si>
  <si>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</si>
  <si>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</si>
  <si>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</si>
  <si>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</si>
  <si>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</si>
  <si>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</si>
  <si>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</si>
  <si>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</si>
  <si>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</si>
  <si>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</si>
  <si>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</si>
  <si>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</si>
  <si>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</si>
  <si>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</si>
  <si>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</si>
  <si>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</si>
  <si>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</si>
  <si>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</si>
  <si>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</si>
  <si>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</si>
  <si>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</si>
  <si>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</si>
  <si>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</si>
  <si>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</si>
  <si>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</si>
  <si>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</si>
  <si>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</si>
  <si>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</si>
  <si>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</si>
  <si>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</si>
  <si>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</si>
  <si>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</si>
  <si>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</si>
  <si>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</si>
  <si>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</si>
  <si>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</si>
  <si>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</si>
  <si>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</si>
  <si>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</si>
  <si>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</si>
  <si>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</si>
  <si>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</si>
  <si>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</si>
  <si>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</si>
  <si>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</si>
  <si>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</si>
  <si>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</si>
  <si>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</si>
  <si>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</si>
  <si>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</si>
  <si>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</si>
  <si>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</si>
  <si>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表九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</si>
  <si>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</si>
  <si>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</si>
  <si>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</si>
  <si>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</si>
  <si>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</si>
  <si>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</si>
  <si>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</si>
  <si>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</si>
  <si>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</si>
  <si>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</si>
  <si>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</si>
  <si>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</si>
  <si>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货物</t>
  </si>
  <si>
    <t>工程</t>
  </si>
  <si>
    <t>服务</t>
  </si>
  <si>
    <t>一般公共预算财政拨款</t>
  </si>
  <si>
    <t>自筹资金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</si>
</sst>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63">
    <font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mbria"/>
      <family val="0"/>
    </font>
    <font>
      <sz val="11"/>
      <name val="Cambria"/>
      <family val="0"/>
    </font>
    <font>
      <sz val="11"/>
      <color rgb="FF000000"/>
      <name val="宋体"/>
      <family val="0"/>
    </font>
    <font>
      <sz val="11"/>
      <color rgb="FF000000"/>
      <name val="Cambria"/>
      <family val="0"/>
    </font>
    <font>
      <sz val="10"/>
      <name val="Calibri"/>
      <family val="0"/>
    </font>
    <font>
      <sz val="10"/>
      <name val="Cambria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name val="Cambria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Border="1" applyAlignment="1" applyProtection="1">
      <alignment/>
      <protection/>
    </xf>
    <xf numFmtId="0" fontId="53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vertical="center"/>
    </xf>
    <xf numFmtId="176" fontId="53" fillId="0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2" fillId="0" borderId="15" xfId="0" applyNumberFormat="1" applyFont="1" applyFill="1" applyBorder="1" applyAlignment="1" applyProtection="1">
      <alignment horizontal="center" vertical="center"/>
      <protection/>
    </xf>
    <xf numFmtId="176" fontId="55" fillId="0" borderId="10" xfId="0" applyNumberFormat="1" applyFont="1" applyBorder="1" applyAlignment="1">
      <alignment horizontal="center" vertical="center" wrapText="1"/>
    </xf>
    <xf numFmtId="177" fontId="3" fillId="0" borderId="15" xfId="0" applyNumberFormat="1" applyFont="1" applyFill="1" applyBorder="1" applyAlignment="1" applyProtection="1">
      <alignment horizontal="left" vertical="center" wrapText="1"/>
      <protection/>
    </xf>
    <xf numFmtId="178" fontId="3" fillId="0" borderId="15" xfId="0" applyNumberFormat="1" applyFont="1" applyFill="1" applyBorder="1" applyAlignment="1" applyProtection="1">
      <alignment vertical="center" wrapText="1"/>
      <protection/>
    </xf>
    <xf numFmtId="0" fontId="56" fillId="0" borderId="10" xfId="0" applyFont="1" applyFill="1" applyBorder="1" applyAlignment="1">
      <alignment horizontal="left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left" vertical="center" wrapText="1"/>
    </xf>
    <xf numFmtId="176" fontId="59" fillId="0" borderId="10" xfId="0" applyNumberFormat="1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0" fontId="58" fillId="0" borderId="0" xfId="0" applyFont="1" applyAlignment="1">
      <alignment vertical="center"/>
    </xf>
    <xf numFmtId="176" fontId="58" fillId="0" borderId="0" xfId="0" applyNumberFormat="1" applyFont="1" applyFill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76" fontId="58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6" fontId="6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76" fontId="53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/>
    </xf>
    <xf numFmtId="176" fontId="13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176" fontId="14" fillId="0" borderId="15" xfId="0" applyNumberFormat="1" applyFont="1" applyFill="1" applyBorder="1" applyAlignment="1">
      <alignment horizontal="center" vertical="center"/>
    </xf>
    <xf numFmtId="176" fontId="14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176" fontId="13" fillId="0" borderId="2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E1" sqref="E1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36"/>
      <c r="C1" s="136"/>
      <c r="D1" s="136"/>
      <c r="E1" s="136"/>
      <c r="F1" s="136"/>
      <c r="G1" s="136"/>
      <c r="H1" s="136"/>
      <c r="I1" s="136"/>
      <c r="J1" s="136"/>
    </row>
    <row r="2" spans="2:10" ht="164.25" customHeight="1">
      <c r="B2" s="137" t="s">
        <v>0</v>
      </c>
      <c r="C2" s="138"/>
      <c r="D2" s="138"/>
      <c r="E2" s="138"/>
      <c r="F2" s="138"/>
      <c r="G2" s="138"/>
      <c r="H2" s="138"/>
      <c r="I2" s="138"/>
      <c r="J2" s="139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M6" sqref="M6"/>
    </sheetView>
  </sheetViews>
  <sheetFormatPr defaultColWidth="9.00390625" defaultRowHeight="14.25"/>
  <cols>
    <col min="2" max="2" width="33.00390625" style="0" customWidth="1"/>
    <col min="3" max="3" width="14.375" style="0" customWidth="1"/>
    <col min="4" max="4" width="11.50390625" style="0" customWidth="1"/>
    <col min="5" max="5" width="10.50390625" style="0" customWidth="1"/>
    <col min="6" max="6" width="11.375" style="0" customWidth="1"/>
    <col min="7" max="7" width="15.625" style="0" customWidth="1"/>
    <col min="8" max="8" width="18.75390625" style="0" customWidth="1"/>
    <col min="9" max="9" width="10.375" style="0" customWidth="1"/>
  </cols>
  <sheetData>
    <row r="1" ht="14.25">
      <c r="A1" t="s">
        <v>227</v>
      </c>
    </row>
    <row r="2" spans="4:8" s="1" customFormat="1" ht="36.75" customHeight="1">
      <c r="D2" s="15" t="s">
        <v>228</v>
      </c>
      <c r="E2" s="15"/>
      <c r="F2" s="15"/>
      <c r="G2" s="15"/>
      <c r="H2" s="15"/>
    </row>
    <row r="3" spans="1:11" ht="27" customHeight="1">
      <c r="A3" s="16" t="s">
        <v>3</v>
      </c>
      <c r="B3" s="16"/>
      <c r="C3" s="16"/>
      <c r="D3" s="16"/>
      <c r="E3" s="16"/>
      <c r="F3" s="16"/>
      <c r="I3" s="31" t="s">
        <v>4</v>
      </c>
      <c r="J3" s="31"/>
      <c r="K3" s="31"/>
    </row>
    <row r="5" spans="1:11" s="14" customFormat="1" ht="27" customHeight="1">
      <c r="A5" s="17" t="s">
        <v>44</v>
      </c>
      <c r="B5" s="17"/>
      <c r="C5" s="18" t="s">
        <v>191</v>
      </c>
      <c r="D5" s="18" t="s">
        <v>229</v>
      </c>
      <c r="E5" s="18" t="s">
        <v>230</v>
      </c>
      <c r="F5" s="18" t="s">
        <v>231</v>
      </c>
      <c r="G5" s="19" t="s">
        <v>232</v>
      </c>
      <c r="H5" s="19" t="s">
        <v>233</v>
      </c>
      <c r="I5" s="19" t="s">
        <v>234</v>
      </c>
      <c r="J5" s="19" t="s">
        <v>235</v>
      </c>
      <c r="K5" s="19" t="s">
        <v>236</v>
      </c>
    </row>
    <row r="6" spans="1:11" s="14" customFormat="1" ht="14.25">
      <c r="A6" s="17" t="s">
        <v>49</v>
      </c>
      <c r="B6" s="17" t="s">
        <v>50</v>
      </c>
      <c r="C6" s="20"/>
      <c r="D6" s="20"/>
      <c r="E6" s="20"/>
      <c r="F6" s="20"/>
      <c r="G6" s="21"/>
      <c r="H6" s="21"/>
      <c r="I6" s="21"/>
      <c r="J6" s="21"/>
      <c r="K6" s="21"/>
    </row>
    <row r="7" spans="1:11" ht="24.75" customHeight="1">
      <c r="A7" s="22"/>
      <c r="B7" s="23" t="s">
        <v>55</v>
      </c>
      <c r="C7" s="24">
        <v>1155.23</v>
      </c>
      <c r="D7" s="25">
        <v>1155.23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</row>
    <row r="8" spans="1:11" ht="24.75" customHeight="1">
      <c r="A8" s="22"/>
      <c r="B8" s="23" t="s">
        <v>56</v>
      </c>
      <c r="C8" s="24">
        <v>1155.23</v>
      </c>
      <c r="D8" s="25">
        <v>1155.23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</row>
    <row r="9" spans="1:11" ht="24.75" customHeight="1">
      <c r="A9" s="22"/>
      <c r="B9" s="23" t="s">
        <v>57</v>
      </c>
      <c r="C9" s="24">
        <v>1155.23</v>
      </c>
      <c r="D9" s="25">
        <v>1155.23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</row>
    <row r="10" spans="1:11" ht="24.75" customHeight="1">
      <c r="A10" s="27">
        <v>2040601</v>
      </c>
      <c r="B10" s="28" t="s">
        <v>58</v>
      </c>
      <c r="C10" s="24">
        <f aca="true" t="shared" si="0" ref="C10:C22">SUM(D10:K10)</f>
        <v>542.93</v>
      </c>
      <c r="D10" s="25">
        <v>542.93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1" ht="24.75" customHeight="1">
      <c r="A11" s="27">
        <v>2080504</v>
      </c>
      <c r="B11" s="28" t="s">
        <v>59</v>
      </c>
      <c r="C11" s="24">
        <f t="shared" si="0"/>
        <v>10.08</v>
      </c>
      <c r="D11" s="25">
        <v>10.08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</row>
    <row r="12" spans="1:11" ht="24.75" customHeight="1">
      <c r="A12" s="27">
        <v>2080505</v>
      </c>
      <c r="B12" s="28" t="s">
        <v>60</v>
      </c>
      <c r="C12" s="24">
        <f t="shared" si="0"/>
        <v>65.23</v>
      </c>
      <c r="D12" s="25">
        <v>65.23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</row>
    <row r="13" spans="1:11" ht="24.75" customHeight="1">
      <c r="A13" s="27">
        <v>2080506</v>
      </c>
      <c r="B13" s="28" t="s">
        <v>61</v>
      </c>
      <c r="C13" s="24">
        <f t="shared" si="0"/>
        <v>26.09</v>
      </c>
      <c r="D13" s="25">
        <v>26.09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</row>
    <row r="14" spans="1:11" ht="24.75" customHeight="1">
      <c r="A14" s="27" t="s">
        <v>62</v>
      </c>
      <c r="B14" s="28" t="s">
        <v>63</v>
      </c>
      <c r="C14" s="24">
        <f t="shared" si="0"/>
        <v>26.09</v>
      </c>
      <c r="D14" s="25">
        <v>26.09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</row>
    <row r="15" spans="1:11" ht="24.75" customHeight="1">
      <c r="A15" s="27" t="s">
        <v>64</v>
      </c>
      <c r="B15" s="28" t="s">
        <v>65</v>
      </c>
      <c r="C15" s="24">
        <f t="shared" si="0"/>
        <v>20.69</v>
      </c>
      <c r="D15" s="25">
        <v>20.69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ht="24.75" customHeight="1">
      <c r="A16" s="27" t="s">
        <v>66</v>
      </c>
      <c r="B16" s="28" t="s">
        <v>67</v>
      </c>
      <c r="C16" s="24">
        <f t="shared" si="0"/>
        <v>44.37</v>
      </c>
      <c r="D16" s="25">
        <v>44.37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</row>
    <row r="17" spans="1:11" ht="24.75" customHeight="1">
      <c r="A17" s="27" t="s">
        <v>68</v>
      </c>
      <c r="B17" s="28" t="s">
        <v>69</v>
      </c>
      <c r="C17" s="24">
        <f t="shared" si="0"/>
        <v>25.01</v>
      </c>
      <c r="D17" s="25">
        <v>25.01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ht="24.75" customHeight="1">
      <c r="A18" s="27">
        <v>2040602</v>
      </c>
      <c r="B18" s="28" t="s">
        <v>70</v>
      </c>
      <c r="C18" s="24">
        <f t="shared" si="0"/>
        <v>118.6</v>
      </c>
      <c r="D18" s="25">
        <v>118.6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</row>
    <row r="19" spans="1:11" ht="24.75" customHeight="1">
      <c r="A19" s="27">
        <v>2040604</v>
      </c>
      <c r="B19" s="28" t="s">
        <v>71</v>
      </c>
      <c r="C19" s="24">
        <f t="shared" si="0"/>
        <v>208.76</v>
      </c>
      <c r="D19" s="25">
        <v>208.76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</row>
    <row r="20" spans="1:11" ht="24.75" customHeight="1">
      <c r="A20" s="27">
        <v>2040605</v>
      </c>
      <c r="B20" s="28" t="s">
        <v>72</v>
      </c>
      <c r="C20" s="24">
        <f t="shared" si="0"/>
        <v>25.5</v>
      </c>
      <c r="D20" s="25">
        <v>25.5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</row>
    <row r="21" spans="1:11" ht="24.75" customHeight="1">
      <c r="A21" s="27">
        <v>2040610</v>
      </c>
      <c r="B21" s="28" t="s">
        <v>73</v>
      </c>
      <c r="C21" s="24">
        <f t="shared" si="0"/>
        <v>39</v>
      </c>
      <c r="D21" s="25">
        <v>39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</row>
    <row r="22" spans="1:11" ht="24.75" customHeight="1">
      <c r="A22" s="29">
        <v>2040607</v>
      </c>
      <c r="B22" s="28" t="s">
        <v>74</v>
      </c>
      <c r="C22" s="24">
        <f t="shared" si="0"/>
        <v>2.88</v>
      </c>
      <c r="D22" s="30">
        <v>2.88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</row>
  </sheetData>
  <sheetProtection/>
  <mergeCells count="13">
    <mergeCell ref="D2:H2"/>
    <mergeCell ref="A3:F3"/>
    <mergeCell ref="I3:K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4"/>
  <sheetViews>
    <sheetView workbookViewId="0" topLeftCell="A13">
      <selection activeCell="G13" sqref="G13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7.625" style="0" customWidth="1"/>
    <col min="5" max="9" width="5.625" style="0" customWidth="1"/>
    <col min="10" max="10" width="6.125" style="0" customWidth="1"/>
    <col min="11" max="27" width="6.375" style="0" customWidth="1"/>
  </cols>
  <sheetData>
    <row r="1" ht="14.25">
      <c r="A1" t="s">
        <v>237</v>
      </c>
    </row>
    <row r="2" spans="1:27" s="1" customFormat="1" ht="32.25" customHeight="1">
      <c r="A2" s="5" t="s">
        <v>238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s="2" customFormat="1" ht="21.75" customHeight="1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2"/>
      <c r="Q3" s="12"/>
      <c r="R3" s="12"/>
      <c r="S3" s="12"/>
      <c r="T3" s="12"/>
      <c r="U3" s="12"/>
      <c r="V3" s="12"/>
      <c r="W3" s="13" t="s">
        <v>4</v>
      </c>
      <c r="X3" s="13"/>
      <c r="Y3" s="13"/>
      <c r="Z3" s="13"/>
      <c r="AA3" s="12"/>
    </row>
    <row r="4" spans="1:27" s="3" customFormat="1" ht="45.75" customHeight="1">
      <c r="A4" s="7" t="s">
        <v>239</v>
      </c>
      <c r="B4" s="7"/>
      <c r="C4" s="7" t="s">
        <v>91</v>
      </c>
      <c r="D4" s="7" t="s">
        <v>240</v>
      </c>
      <c r="E4" s="7"/>
      <c r="F4" s="7"/>
      <c r="G4" s="7"/>
      <c r="H4" s="7"/>
      <c r="I4" s="7"/>
      <c r="J4" s="7"/>
      <c r="K4" s="7"/>
      <c r="L4" s="7" t="s">
        <v>241</v>
      </c>
      <c r="M4" s="7"/>
      <c r="N4" s="7"/>
      <c r="O4" s="7"/>
      <c r="P4" s="7"/>
      <c r="Q4" s="7"/>
      <c r="R4" s="7"/>
      <c r="S4" s="7"/>
      <c r="T4" s="7" t="s">
        <v>242</v>
      </c>
      <c r="U4" s="7"/>
      <c r="V4" s="7"/>
      <c r="W4" s="7"/>
      <c r="X4" s="7"/>
      <c r="Y4" s="7"/>
      <c r="Z4" s="7"/>
      <c r="AA4" s="7"/>
    </row>
    <row r="5" spans="1:27" s="3" customFormat="1" ht="29.25" customHeight="1">
      <c r="A5" s="7" t="s">
        <v>49</v>
      </c>
      <c r="B5" s="7" t="s">
        <v>50</v>
      </c>
      <c r="C5" s="7"/>
      <c r="D5" s="7" t="s">
        <v>55</v>
      </c>
      <c r="E5" s="7" t="s">
        <v>243</v>
      </c>
      <c r="F5" s="7"/>
      <c r="G5" s="7"/>
      <c r="H5" s="7" t="s">
        <v>12</v>
      </c>
      <c r="I5" s="7"/>
      <c r="J5" s="7"/>
      <c r="K5" s="7" t="s">
        <v>244</v>
      </c>
      <c r="L5" s="7" t="s">
        <v>55</v>
      </c>
      <c r="M5" s="7" t="s">
        <v>243</v>
      </c>
      <c r="N5" s="7"/>
      <c r="O5" s="7"/>
      <c r="P5" s="7" t="s">
        <v>12</v>
      </c>
      <c r="Q5" s="7"/>
      <c r="R5" s="7"/>
      <c r="S5" s="7" t="s">
        <v>244</v>
      </c>
      <c r="T5" s="7" t="s">
        <v>55</v>
      </c>
      <c r="U5" s="7" t="s">
        <v>243</v>
      </c>
      <c r="V5" s="7"/>
      <c r="W5" s="7"/>
      <c r="X5" s="7" t="s">
        <v>12</v>
      </c>
      <c r="Y5" s="7"/>
      <c r="Z5" s="7"/>
      <c r="AA5" s="7" t="s">
        <v>244</v>
      </c>
    </row>
    <row r="6" spans="1:27" s="3" customFormat="1" ht="34.5" customHeight="1">
      <c r="A6" s="7"/>
      <c r="B6" s="7"/>
      <c r="C6" s="7"/>
      <c r="D6" s="7"/>
      <c r="E6" s="7" t="s">
        <v>10</v>
      </c>
      <c r="F6" s="7" t="s">
        <v>80</v>
      </c>
      <c r="G6" s="7" t="s">
        <v>81</v>
      </c>
      <c r="H6" s="7" t="s">
        <v>10</v>
      </c>
      <c r="I6" s="7" t="s">
        <v>80</v>
      </c>
      <c r="J6" s="7" t="s">
        <v>81</v>
      </c>
      <c r="K6" s="7"/>
      <c r="L6" s="7"/>
      <c r="M6" s="7" t="s">
        <v>10</v>
      </c>
      <c r="N6" s="7" t="s">
        <v>80</v>
      </c>
      <c r="O6" s="7" t="s">
        <v>81</v>
      </c>
      <c r="P6" s="7" t="s">
        <v>10</v>
      </c>
      <c r="Q6" s="7" t="s">
        <v>80</v>
      </c>
      <c r="R6" s="7" t="s">
        <v>81</v>
      </c>
      <c r="S6" s="7"/>
      <c r="T6" s="7"/>
      <c r="U6" s="7" t="s">
        <v>10</v>
      </c>
      <c r="V6" s="7" t="s">
        <v>80</v>
      </c>
      <c r="W6" s="7" t="s">
        <v>81</v>
      </c>
      <c r="X6" s="7" t="s">
        <v>10</v>
      </c>
      <c r="Y6" s="7" t="s">
        <v>80</v>
      </c>
      <c r="Z6" s="7" t="s">
        <v>81</v>
      </c>
      <c r="AA6" s="7"/>
    </row>
    <row r="7" spans="1:27" s="4" customFormat="1" ht="24.75" customHeight="1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s="4" customFormat="1" ht="24.75" customHeight="1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s="4" customFormat="1" ht="24.75" customHeight="1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s="4" customFormat="1" ht="24.75" customHeight="1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s="4" customFormat="1" ht="24.75" customHeight="1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s="4" customFormat="1" ht="24.75" customHeight="1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s="4" customFormat="1" ht="24.75" customHeight="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3" ht="14.25">
      <c r="A14" s="10" t="s">
        <v>162</v>
      </c>
      <c r="B14" s="11"/>
      <c r="C14" s="11"/>
    </row>
  </sheetData>
  <sheetProtection/>
  <mergeCells count="23">
    <mergeCell ref="A2:AA2"/>
    <mergeCell ref="A3:O3"/>
    <mergeCell ref="W3:Z3"/>
    <mergeCell ref="A4:B4"/>
    <mergeCell ref="D4:K4"/>
    <mergeCell ref="L4:S4"/>
    <mergeCell ref="T4:AA4"/>
    <mergeCell ref="E5:G5"/>
    <mergeCell ref="H5:J5"/>
    <mergeCell ref="M5:O5"/>
    <mergeCell ref="P5:R5"/>
    <mergeCell ref="U5:W5"/>
    <mergeCell ref="X5:Z5"/>
    <mergeCell ref="A14:C14"/>
    <mergeCell ref="A5:A6"/>
    <mergeCell ref="B5:B6"/>
    <mergeCell ref="C4:C6"/>
    <mergeCell ref="D5:D6"/>
    <mergeCell ref="K5:K6"/>
    <mergeCell ref="L5:L6"/>
    <mergeCell ref="S5:S6"/>
    <mergeCell ref="T5:T6"/>
    <mergeCell ref="AA5:AA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I11" sqref="I11"/>
    </sheetView>
  </sheetViews>
  <sheetFormatPr defaultColWidth="9.00390625" defaultRowHeight="14.25"/>
  <cols>
    <col min="1" max="1" width="33.75390625" style="35" customWidth="1"/>
    <col min="2" max="2" width="14.625" style="45" customWidth="1"/>
    <col min="3" max="3" width="28.50390625" style="35" customWidth="1"/>
    <col min="4" max="4" width="10.75390625" style="73" customWidth="1"/>
    <col min="5" max="5" width="13.375" style="73" customWidth="1"/>
    <col min="6" max="6" width="14.75390625" style="73" customWidth="1"/>
    <col min="7" max="16384" width="9.00390625" style="35" customWidth="1"/>
  </cols>
  <sheetData>
    <row r="1" ht="21" customHeight="1">
      <c r="A1" s="35" t="s">
        <v>1</v>
      </c>
    </row>
    <row r="2" spans="1:6" s="32" customFormat="1" ht="28.5" customHeight="1">
      <c r="A2" s="36" t="s">
        <v>2</v>
      </c>
      <c r="B2" s="46"/>
      <c r="C2" s="36"/>
      <c r="D2" s="36"/>
      <c r="E2" s="36"/>
      <c r="F2" s="36"/>
    </row>
    <row r="3" spans="1:6" s="33" customFormat="1" ht="17.25" customHeight="1">
      <c r="A3" s="37" t="s">
        <v>3</v>
      </c>
      <c r="B3" s="37"/>
      <c r="C3" s="37"/>
      <c r="D3" s="118"/>
      <c r="E3" s="118"/>
      <c r="F3" s="118" t="s">
        <v>4</v>
      </c>
    </row>
    <row r="4" spans="1:6" ht="17.25" customHeight="1">
      <c r="A4" s="119" t="s">
        <v>5</v>
      </c>
      <c r="B4" s="120"/>
      <c r="C4" s="119" t="s">
        <v>6</v>
      </c>
      <c r="D4" s="119"/>
      <c r="E4" s="119"/>
      <c r="F4" s="119"/>
    </row>
    <row r="5" spans="1:6" s="33" customFormat="1" ht="24.75" customHeight="1">
      <c r="A5" s="121" t="s">
        <v>7</v>
      </c>
      <c r="B5" s="122" t="s">
        <v>8</v>
      </c>
      <c r="C5" s="121" t="s">
        <v>9</v>
      </c>
      <c r="D5" s="121" t="s">
        <v>8</v>
      </c>
      <c r="E5" s="121"/>
      <c r="F5" s="121"/>
    </row>
    <row r="6" spans="1:6" s="33" customFormat="1" ht="30.75" customHeight="1">
      <c r="A6" s="121"/>
      <c r="B6" s="123"/>
      <c r="C6" s="121"/>
      <c r="D6" s="121" t="s">
        <v>10</v>
      </c>
      <c r="E6" s="121" t="s">
        <v>11</v>
      </c>
      <c r="F6" s="121" t="s">
        <v>12</v>
      </c>
    </row>
    <row r="7" spans="1:6" s="117" customFormat="1" ht="24.75" customHeight="1">
      <c r="A7" s="124" t="s">
        <v>13</v>
      </c>
      <c r="B7" s="125">
        <f>B8+B9</f>
        <v>1155.23</v>
      </c>
      <c r="C7" s="124" t="s">
        <v>14</v>
      </c>
      <c r="D7" s="125">
        <f>SUM(D8:D28)</f>
        <v>1155.23</v>
      </c>
      <c r="E7" s="125">
        <f>SUM(E8:E28)</f>
        <v>1155.23</v>
      </c>
      <c r="F7" s="125">
        <f>SUM(F8:F28)</f>
        <v>0</v>
      </c>
    </row>
    <row r="8" spans="1:6" s="33" customFormat="1" ht="24.75" customHeight="1">
      <c r="A8" s="126" t="s">
        <v>15</v>
      </c>
      <c r="B8" s="127">
        <v>1155.23</v>
      </c>
      <c r="C8" s="126" t="s">
        <v>16</v>
      </c>
      <c r="D8" s="128">
        <f>E8+F8</f>
        <v>0</v>
      </c>
      <c r="E8" s="128">
        <v>0</v>
      </c>
      <c r="F8" s="128">
        <v>0</v>
      </c>
    </row>
    <row r="9" spans="1:6" s="33" customFormat="1" ht="24.75" customHeight="1">
      <c r="A9" s="126" t="s">
        <v>17</v>
      </c>
      <c r="B9" s="128">
        <v>0</v>
      </c>
      <c r="C9" s="126" t="s">
        <v>18</v>
      </c>
      <c r="D9" s="128">
        <f aca="true" t="shared" si="0" ref="D9:D28">E9+F9</f>
        <v>0</v>
      </c>
      <c r="E9" s="128">
        <v>0</v>
      </c>
      <c r="F9" s="128">
        <v>0</v>
      </c>
    </row>
    <row r="10" spans="1:6" s="33" customFormat="1" ht="24.75" customHeight="1">
      <c r="A10" s="126"/>
      <c r="B10" s="128"/>
      <c r="C10" s="126" t="s">
        <v>19</v>
      </c>
      <c r="D10" s="128">
        <f t="shared" si="0"/>
        <v>0</v>
      </c>
      <c r="E10" s="128">
        <v>0</v>
      </c>
      <c r="F10" s="128">
        <v>0</v>
      </c>
    </row>
    <row r="11" spans="1:6" s="33" customFormat="1" ht="24.75" customHeight="1">
      <c r="A11" s="126"/>
      <c r="B11" s="128"/>
      <c r="C11" s="126" t="s">
        <v>20</v>
      </c>
      <c r="D11" s="128">
        <f t="shared" si="0"/>
        <v>957.66</v>
      </c>
      <c r="E11" s="128">
        <v>957.66</v>
      </c>
      <c r="F11" s="128">
        <v>0</v>
      </c>
    </row>
    <row r="12" spans="1:6" s="33" customFormat="1" ht="24.75" customHeight="1">
      <c r="A12" s="126"/>
      <c r="B12" s="128"/>
      <c r="C12" s="126" t="s">
        <v>21</v>
      </c>
      <c r="D12" s="128">
        <f t="shared" si="0"/>
        <v>0</v>
      </c>
      <c r="E12" s="128">
        <v>0</v>
      </c>
      <c r="F12" s="128">
        <v>0</v>
      </c>
    </row>
    <row r="13" spans="1:6" s="33" customFormat="1" ht="24.75" customHeight="1">
      <c r="A13" s="126"/>
      <c r="B13" s="128"/>
      <c r="C13" s="126" t="s">
        <v>22</v>
      </c>
      <c r="D13" s="128">
        <f t="shared" si="0"/>
        <v>0</v>
      </c>
      <c r="E13" s="128">
        <v>0</v>
      </c>
      <c r="F13" s="128">
        <v>0</v>
      </c>
    </row>
    <row r="14" spans="1:6" s="33" customFormat="1" ht="24.75" customHeight="1">
      <c r="A14" s="126"/>
      <c r="B14" s="128"/>
      <c r="C14" s="126" t="s">
        <v>23</v>
      </c>
      <c r="D14" s="128">
        <f t="shared" si="0"/>
        <v>0</v>
      </c>
      <c r="E14" s="128">
        <v>0</v>
      </c>
      <c r="F14" s="128">
        <v>0</v>
      </c>
    </row>
    <row r="15" spans="1:6" s="33" customFormat="1" ht="24.75" customHeight="1">
      <c r="A15" s="126"/>
      <c r="B15" s="128"/>
      <c r="C15" s="126" t="s">
        <v>24</v>
      </c>
      <c r="D15" s="128">
        <f t="shared" si="0"/>
        <v>101.4</v>
      </c>
      <c r="E15" s="114">
        <v>101.4</v>
      </c>
      <c r="F15" s="128">
        <v>0</v>
      </c>
    </row>
    <row r="16" spans="1:6" s="33" customFormat="1" ht="24.75" customHeight="1">
      <c r="A16" s="126"/>
      <c r="B16" s="128"/>
      <c r="C16" s="126" t="s">
        <v>25</v>
      </c>
      <c r="D16" s="128">
        <f t="shared" si="0"/>
        <v>26.78</v>
      </c>
      <c r="E16" s="114">
        <v>26.78</v>
      </c>
      <c r="F16" s="128">
        <v>0</v>
      </c>
    </row>
    <row r="17" spans="1:6" s="33" customFormat="1" ht="24.75" customHeight="1">
      <c r="A17" s="126"/>
      <c r="B17" s="128"/>
      <c r="C17" s="126" t="s">
        <v>26</v>
      </c>
      <c r="D17" s="128">
        <f t="shared" si="0"/>
        <v>0</v>
      </c>
      <c r="E17" s="128">
        <f aca="true" t="shared" si="1" ref="E17:E24">F17+G17</f>
        <v>0</v>
      </c>
      <c r="F17" s="128">
        <f aca="true" t="shared" si="2" ref="F17:F24">G17+H17</f>
        <v>0</v>
      </c>
    </row>
    <row r="18" spans="1:6" s="33" customFormat="1" ht="24.75" customHeight="1">
      <c r="A18" s="126"/>
      <c r="B18" s="128"/>
      <c r="C18" s="126" t="s">
        <v>27</v>
      </c>
      <c r="D18" s="128">
        <f t="shared" si="0"/>
        <v>0</v>
      </c>
      <c r="E18" s="128">
        <f t="shared" si="1"/>
        <v>0</v>
      </c>
      <c r="F18" s="128">
        <f t="shared" si="2"/>
        <v>0</v>
      </c>
    </row>
    <row r="19" spans="1:6" s="33" customFormat="1" ht="24.75" customHeight="1">
      <c r="A19" s="126"/>
      <c r="B19" s="128"/>
      <c r="C19" s="126" t="s">
        <v>28</v>
      </c>
      <c r="D19" s="128">
        <f t="shared" si="0"/>
        <v>0</v>
      </c>
      <c r="E19" s="128">
        <f t="shared" si="1"/>
        <v>0</v>
      </c>
      <c r="F19" s="128">
        <f t="shared" si="2"/>
        <v>0</v>
      </c>
    </row>
    <row r="20" spans="1:6" s="33" customFormat="1" ht="24.75" customHeight="1">
      <c r="A20" s="126"/>
      <c r="B20" s="128"/>
      <c r="C20" s="126" t="s">
        <v>29</v>
      </c>
      <c r="D20" s="128">
        <f t="shared" si="0"/>
        <v>0</v>
      </c>
      <c r="E20" s="128">
        <f t="shared" si="1"/>
        <v>0</v>
      </c>
      <c r="F20" s="128">
        <f t="shared" si="2"/>
        <v>0</v>
      </c>
    </row>
    <row r="21" spans="1:6" s="33" customFormat="1" ht="24.75" customHeight="1">
      <c r="A21" s="126"/>
      <c r="B21" s="128"/>
      <c r="C21" s="126" t="s">
        <v>30</v>
      </c>
      <c r="D21" s="128">
        <f t="shared" si="0"/>
        <v>0</v>
      </c>
      <c r="E21" s="128">
        <f t="shared" si="1"/>
        <v>0</v>
      </c>
      <c r="F21" s="128">
        <f t="shared" si="2"/>
        <v>0</v>
      </c>
    </row>
    <row r="22" spans="1:6" s="33" customFormat="1" ht="24.75" customHeight="1">
      <c r="A22" s="126"/>
      <c r="B22" s="128"/>
      <c r="C22" s="126" t="s">
        <v>31</v>
      </c>
      <c r="D22" s="128">
        <f t="shared" si="0"/>
        <v>0</v>
      </c>
      <c r="E22" s="128">
        <f t="shared" si="1"/>
        <v>0</v>
      </c>
      <c r="F22" s="128">
        <f t="shared" si="2"/>
        <v>0</v>
      </c>
    </row>
    <row r="23" spans="1:6" s="33" customFormat="1" ht="24.75" customHeight="1">
      <c r="A23" s="126"/>
      <c r="B23" s="128"/>
      <c r="C23" s="126" t="s">
        <v>32</v>
      </c>
      <c r="D23" s="128">
        <f t="shared" si="0"/>
        <v>0</v>
      </c>
      <c r="E23" s="128">
        <f t="shared" si="1"/>
        <v>0</v>
      </c>
      <c r="F23" s="128">
        <f t="shared" si="2"/>
        <v>0</v>
      </c>
    </row>
    <row r="24" spans="1:6" s="33" customFormat="1" ht="24.75" customHeight="1">
      <c r="A24" s="126"/>
      <c r="B24" s="128"/>
      <c r="C24" s="126" t="s">
        <v>33</v>
      </c>
      <c r="D24" s="128">
        <f t="shared" si="0"/>
        <v>0</v>
      </c>
      <c r="E24" s="128">
        <f t="shared" si="1"/>
        <v>0</v>
      </c>
      <c r="F24" s="128">
        <f t="shared" si="2"/>
        <v>0</v>
      </c>
    </row>
    <row r="25" spans="1:6" s="33" customFormat="1" ht="24.75" customHeight="1">
      <c r="A25" s="126"/>
      <c r="B25" s="128"/>
      <c r="C25" s="126" t="s">
        <v>34</v>
      </c>
      <c r="D25" s="128">
        <f t="shared" si="0"/>
        <v>69.39</v>
      </c>
      <c r="E25" s="128">
        <v>69.39</v>
      </c>
      <c r="F25" s="128">
        <v>0</v>
      </c>
    </row>
    <row r="26" spans="1:6" s="33" customFormat="1" ht="24.75" customHeight="1">
      <c r="A26" s="126"/>
      <c r="B26" s="128"/>
      <c r="C26" s="126" t="s">
        <v>35</v>
      </c>
      <c r="D26" s="128">
        <f t="shared" si="0"/>
        <v>0</v>
      </c>
      <c r="E26" s="128">
        <v>0</v>
      </c>
      <c r="F26" s="128">
        <v>0</v>
      </c>
    </row>
    <row r="27" spans="1:6" s="33" customFormat="1" ht="24.75" customHeight="1">
      <c r="A27" s="126"/>
      <c r="B27" s="128"/>
      <c r="C27" s="129" t="s">
        <v>36</v>
      </c>
      <c r="D27" s="128">
        <f t="shared" si="0"/>
        <v>0</v>
      </c>
      <c r="E27" s="128">
        <v>0</v>
      </c>
      <c r="F27" s="128">
        <v>0</v>
      </c>
    </row>
    <row r="28" spans="1:6" s="33" customFormat="1" ht="24.75" customHeight="1">
      <c r="A28" s="126"/>
      <c r="B28" s="128"/>
      <c r="C28" s="126" t="s">
        <v>37</v>
      </c>
      <c r="D28" s="128">
        <f t="shared" si="0"/>
        <v>0</v>
      </c>
      <c r="E28" s="128">
        <v>0</v>
      </c>
      <c r="F28" s="128">
        <v>0</v>
      </c>
    </row>
    <row r="29" spans="1:6" s="33" customFormat="1" ht="24.75" customHeight="1">
      <c r="A29" s="126"/>
      <c r="B29" s="128"/>
      <c r="C29" s="126"/>
      <c r="D29" s="128"/>
      <c r="E29" s="128"/>
      <c r="F29" s="128"/>
    </row>
    <row r="30" spans="1:6" s="33" customFormat="1" ht="24.75" customHeight="1">
      <c r="A30" s="126"/>
      <c r="B30" s="128"/>
      <c r="C30" s="126"/>
      <c r="D30" s="128"/>
      <c r="E30" s="128"/>
      <c r="F30" s="128"/>
    </row>
    <row r="31" spans="1:6" s="33" customFormat="1" ht="24.75" customHeight="1">
      <c r="A31" s="130" t="s">
        <v>38</v>
      </c>
      <c r="B31" s="128">
        <f>B32+B33</f>
        <v>0</v>
      </c>
      <c r="C31" s="130" t="s">
        <v>39</v>
      </c>
      <c r="D31" s="128">
        <f>SUM(D32:D33)</f>
        <v>0</v>
      </c>
      <c r="E31" s="128">
        <f>SUM(E32:E33)</f>
        <v>0</v>
      </c>
      <c r="F31" s="128">
        <f>SUM(F32:F33)</f>
        <v>0</v>
      </c>
    </row>
    <row r="32" spans="1:6" s="33" customFormat="1" ht="24.75" customHeight="1">
      <c r="A32" s="126" t="s">
        <v>15</v>
      </c>
      <c r="B32" s="128">
        <v>0</v>
      </c>
      <c r="C32" s="126" t="s">
        <v>15</v>
      </c>
      <c r="D32" s="128">
        <f>E32+F32</f>
        <v>0</v>
      </c>
      <c r="E32" s="128">
        <v>0</v>
      </c>
      <c r="F32" s="128">
        <v>0</v>
      </c>
    </row>
    <row r="33" spans="1:6" s="33" customFormat="1" ht="24.75" customHeight="1">
      <c r="A33" s="126" t="s">
        <v>17</v>
      </c>
      <c r="B33" s="128">
        <v>0</v>
      </c>
      <c r="C33" s="131" t="s">
        <v>17</v>
      </c>
      <c r="D33" s="122">
        <f>E33+F33</f>
        <v>0</v>
      </c>
      <c r="E33" s="122">
        <v>0</v>
      </c>
      <c r="F33" s="122">
        <v>0</v>
      </c>
    </row>
    <row r="34" spans="1:6" s="117" customFormat="1" ht="24.75" customHeight="1">
      <c r="A34" s="132" t="s">
        <v>40</v>
      </c>
      <c r="B34" s="133">
        <f>B7+B31</f>
        <v>1155.23</v>
      </c>
      <c r="C34" s="134" t="s">
        <v>41</v>
      </c>
      <c r="D34" s="135">
        <f>D7+D31</f>
        <v>1155.23</v>
      </c>
      <c r="E34" s="135">
        <f>E7+E31</f>
        <v>1155.23</v>
      </c>
      <c r="F34" s="135">
        <f>F7+F31</f>
        <v>0</v>
      </c>
    </row>
  </sheetData>
  <sheetProtection/>
  <mergeCells count="8">
    <mergeCell ref="A2:F2"/>
    <mergeCell ref="A3:C3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5">
      <selection activeCell="H18" sqref="H18"/>
    </sheetView>
  </sheetViews>
  <sheetFormatPr defaultColWidth="9.00390625" defaultRowHeight="14.25"/>
  <cols>
    <col min="1" max="1" width="9.25390625" style="48" customWidth="1"/>
    <col min="2" max="2" width="33.875" style="48" customWidth="1"/>
    <col min="3" max="5" width="10.625" style="73" customWidth="1"/>
    <col min="6" max="6" width="15.50390625" style="73" customWidth="1"/>
    <col min="7" max="7" width="9.25390625" style="73" customWidth="1"/>
    <col min="8" max="8" width="10.50390625" style="73" customWidth="1"/>
    <col min="9" max="9" width="8.875" style="73" customWidth="1"/>
    <col min="10" max="10" width="8.125" style="73" customWidth="1"/>
    <col min="11" max="11" width="14.125" style="73" customWidth="1"/>
    <col min="12" max="12" width="10.00390625" style="73" customWidth="1"/>
    <col min="13" max="13" width="11.00390625" style="73" customWidth="1"/>
    <col min="14" max="14" width="12.25390625" style="73" customWidth="1"/>
    <col min="15" max="16384" width="9.00390625" style="35" customWidth="1"/>
  </cols>
  <sheetData>
    <row r="1" ht="29.25" customHeight="1">
      <c r="A1" s="48" t="s">
        <v>42</v>
      </c>
    </row>
    <row r="2" spans="1:14" s="32" customFormat="1" ht="31.5" customHeight="1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106" customFormat="1" ht="31.5" customHeight="1">
      <c r="A3" s="37" t="s">
        <v>3</v>
      </c>
      <c r="B3" s="37"/>
      <c r="C3" s="37"/>
      <c r="D3" s="37"/>
      <c r="E3" s="37"/>
      <c r="F3" s="107"/>
      <c r="G3" s="107"/>
      <c r="H3" s="107"/>
      <c r="I3" s="107"/>
      <c r="J3" s="107"/>
      <c r="K3" s="107"/>
      <c r="L3" s="107"/>
      <c r="M3" s="107"/>
      <c r="N3" s="107" t="s">
        <v>4</v>
      </c>
    </row>
    <row r="4" spans="1:14" s="33" customFormat="1" ht="30" customHeight="1">
      <c r="A4" s="17" t="s">
        <v>44</v>
      </c>
      <c r="B4" s="17"/>
      <c r="C4" s="17" t="s">
        <v>45</v>
      </c>
      <c r="D4" s="108" t="s">
        <v>46</v>
      </c>
      <c r="E4" s="109"/>
      <c r="F4" s="109"/>
      <c r="G4" s="109"/>
      <c r="H4" s="109"/>
      <c r="I4" s="108" t="s">
        <v>47</v>
      </c>
      <c r="J4" s="109"/>
      <c r="K4" s="109"/>
      <c r="L4" s="109"/>
      <c r="M4" s="109"/>
      <c r="N4" s="115" t="s">
        <v>48</v>
      </c>
    </row>
    <row r="5" spans="1:14" s="33" customFormat="1" ht="40.5">
      <c r="A5" s="17" t="s">
        <v>49</v>
      </c>
      <c r="B5" s="17" t="s">
        <v>50</v>
      </c>
      <c r="C5" s="17"/>
      <c r="D5" s="110" t="s">
        <v>10</v>
      </c>
      <c r="E5" s="110" t="s">
        <v>51</v>
      </c>
      <c r="F5" s="110" t="s">
        <v>52</v>
      </c>
      <c r="G5" s="111" t="s">
        <v>53</v>
      </c>
      <c r="H5" s="110" t="s">
        <v>54</v>
      </c>
      <c r="I5" s="110" t="s">
        <v>10</v>
      </c>
      <c r="J5" s="110" t="s">
        <v>51</v>
      </c>
      <c r="K5" s="110" t="s">
        <v>52</v>
      </c>
      <c r="L5" s="110" t="s">
        <v>53</v>
      </c>
      <c r="M5" s="110" t="s">
        <v>54</v>
      </c>
      <c r="N5" s="116"/>
    </row>
    <row r="6" spans="1:14" s="33" customFormat="1" ht="24.75" customHeight="1">
      <c r="A6" s="112"/>
      <c r="B6" s="23" t="s">
        <v>55</v>
      </c>
      <c r="C6" s="113">
        <f>D6+I6+N6</f>
        <v>1155.23</v>
      </c>
      <c r="D6" s="113">
        <f>SUM(E6:H6)</f>
        <v>1155.23</v>
      </c>
      <c r="E6" s="113">
        <v>1155.23</v>
      </c>
      <c r="F6" s="113">
        <v>0</v>
      </c>
      <c r="G6" s="113">
        <v>0</v>
      </c>
      <c r="H6" s="113">
        <v>0</v>
      </c>
      <c r="I6" s="113">
        <f>SUM(J6:M6)</f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</row>
    <row r="7" spans="1:14" s="33" customFormat="1" ht="24.75" customHeight="1">
      <c r="A7" s="112"/>
      <c r="B7" s="23" t="s">
        <v>56</v>
      </c>
      <c r="C7" s="113">
        <f>D7+I7+N7</f>
        <v>1155.23</v>
      </c>
      <c r="D7" s="113">
        <f>SUM(E7:H7)</f>
        <v>1155.23</v>
      </c>
      <c r="E7" s="113">
        <v>1155.23</v>
      </c>
      <c r="F7" s="113">
        <v>0</v>
      </c>
      <c r="G7" s="113">
        <v>0</v>
      </c>
      <c r="H7" s="113">
        <v>0</v>
      </c>
      <c r="I7" s="113">
        <f aca="true" t="shared" si="0" ref="I7:I21">SUM(J7:M7)</f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</row>
    <row r="8" spans="1:14" s="33" customFormat="1" ht="24.75" customHeight="1">
      <c r="A8" s="112"/>
      <c r="B8" s="23" t="s">
        <v>57</v>
      </c>
      <c r="C8" s="113">
        <f>D8+I8+N8</f>
        <v>1155.23</v>
      </c>
      <c r="D8" s="113">
        <f>SUM(E8:H8)</f>
        <v>1155.23</v>
      </c>
      <c r="E8" s="113">
        <v>1155.23</v>
      </c>
      <c r="F8" s="113">
        <v>0</v>
      </c>
      <c r="G8" s="113">
        <v>0</v>
      </c>
      <c r="H8" s="113">
        <v>0</v>
      </c>
      <c r="I8" s="113">
        <f t="shared" si="0"/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</row>
    <row r="9" spans="1:14" s="33" customFormat="1" ht="24.75" customHeight="1">
      <c r="A9" s="27">
        <v>2040601</v>
      </c>
      <c r="B9" s="28" t="s">
        <v>58</v>
      </c>
      <c r="C9" s="113">
        <f>D9+I9+N9</f>
        <v>542.93</v>
      </c>
      <c r="D9" s="113">
        <f>SUM(E9:H9)</f>
        <v>542.93</v>
      </c>
      <c r="E9" s="114">
        <v>542.93</v>
      </c>
      <c r="F9" s="113">
        <v>0</v>
      </c>
      <c r="G9" s="113">
        <v>0</v>
      </c>
      <c r="H9" s="113">
        <v>0</v>
      </c>
      <c r="I9" s="113">
        <f t="shared" si="0"/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</row>
    <row r="10" spans="1:14" s="33" customFormat="1" ht="24.75" customHeight="1">
      <c r="A10" s="27">
        <v>2080504</v>
      </c>
      <c r="B10" s="28" t="s">
        <v>59</v>
      </c>
      <c r="C10" s="113">
        <f>D10+I10+N10</f>
        <v>10.08</v>
      </c>
      <c r="D10" s="113">
        <f>SUM(E10:H10)</f>
        <v>10.08</v>
      </c>
      <c r="E10" s="114">
        <v>10.08</v>
      </c>
      <c r="F10" s="113">
        <v>0</v>
      </c>
      <c r="G10" s="113">
        <v>0</v>
      </c>
      <c r="H10" s="113">
        <v>0</v>
      </c>
      <c r="I10" s="113">
        <f t="shared" si="0"/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</row>
    <row r="11" spans="1:14" s="33" customFormat="1" ht="24.75" customHeight="1">
      <c r="A11" s="27">
        <v>2080505</v>
      </c>
      <c r="B11" s="28" t="s">
        <v>60</v>
      </c>
      <c r="C11" s="113">
        <f aca="true" t="shared" si="1" ref="C11:C21">D11+I11+N11</f>
        <v>65.23</v>
      </c>
      <c r="D11" s="113">
        <f aca="true" t="shared" si="2" ref="D11:D21">SUM(E11:H11)</f>
        <v>65.23</v>
      </c>
      <c r="E11" s="114">
        <v>65.23</v>
      </c>
      <c r="F11" s="113">
        <v>0</v>
      </c>
      <c r="G11" s="113">
        <v>0</v>
      </c>
      <c r="H11" s="113">
        <v>0</v>
      </c>
      <c r="I11" s="113">
        <f t="shared" si="0"/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</row>
    <row r="12" spans="1:14" s="33" customFormat="1" ht="24.75" customHeight="1">
      <c r="A12" s="27">
        <v>2080506</v>
      </c>
      <c r="B12" s="28" t="s">
        <v>61</v>
      </c>
      <c r="C12" s="113">
        <f t="shared" si="1"/>
        <v>26.09</v>
      </c>
      <c r="D12" s="113">
        <f t="shared" si="2"/>
        <v>26.09</v>
      </c>
      <c r="E12" s="114">
        <v>26.09</v>
      </c>
      <c r="F12" s="113">
        <v>0</v>
      </c>
      <c r="G12" s="113">
        <v>0</v>
      </c>
      <c r="H12" s="113">
        <v>0</v>
      </c>
      <c r="I12" s="113">
        <f t="shared" si="0"/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</row>
    <row r="13" spans="1:14" s="33" customFormat="1" ht="24.75" customHeight="1">
      <c r="A13" s="27" t="s">
        <v>62</v>
      </c>
      <c r="B13" s="28" t="s">
        <v>63</v>
      </c>
      <c r="C13" s="113">
        <f t="shared" si="1"/>
        <v>26.09</v>
      </c>
      <c r="D13" s="113">
        <f t="shared" si="2"/>
        <v>26.09</v>
      </c>
      <c r="E13" s="114">
        <v>26.09</v>
      </c>
      <c r="F13" s="113">
        <v>0</v>
      </c>
      <c r="G13" s="113">
        <v>0</v>
      </c>
      <c r="H13" s="113">
        <v>0</v>
      </c>
      <c r="I13" s="113">
        <f t="shared" si="0"/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</row>
    <row r="14" spans="1:14" s="33" customFormat="1" ht="24.75" customHeight="1">
      <c r="A14" s="27" t="s">
        <v>64</v>
      </c>
      <c r="B14" s="28" t="s">
        <v>65</v>
      </c>
      <c r="C14" s="113">
        <f t="shared" si="1"/>
        <v>20.69</v>
      </c>
      <c r="D14" s="113">
        <f t="shared" si="2"/>
        <v>20.69</v>
      </c>
      <c r="E14" s="114">
        <v>20.69</v>
      </c>
      <c r="F14" s="113">
        <v>0</v>
      </c>
      <c r="G14" s="113">
        <v>0</v>
      </c>
      <c r="H14" s="113">
        <v>0</v>
      </c>
      <c r="I14" s="113">
        <f t="shared" si="0"/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</row>
    <row r="15" spans="1:14" s="33" customFormat="1" ht="24.75" customHeight="1">
      <c r="A15" s="27" t="s">
        <v>66</v>
      </c>
      <c r="B15" s="28" t="s">
        <v>67</v>
      </c>
      <c r="C15" s="113">
        <f t="shared" si="1"/>
        <v>44.37</v>
      </c>
      <c r="D15" s="113">
        <f t="shared" si="2"/>
        <v>44.37</v>
      </c>
      <c r="E15" s="114">
        <v>44.37</v>
      </c>
      <c r="F15" s="113">
        <v>0</v>
      </c>
      <c r="G15" s="113">
        <v>0</v>
      </c>
      <c r="H15" s="113">
        <v>0</v>
      </c>
      <c r="I15" s="113">
        <f t="shared" si="0"/>
        <v>0</v>
      </c>
      <c r="J15" s="113">
        <v>0</v>
      </c>
      <c r="K15" s="113">
        <v>0</v>
      </c>
      <c r="L15" s="113">
        <v>0</v>
      </c>
      <c r="M15" s="113">
        <v>0</v>
      </c>
      <c r="N15" s="113">
        <v>0</v>
      </c>
    </row>
    <row r="16" spans="1:14" s="33" customFormat="1" ht="24.75" customHeight="1">
      <c r="A16" s="27" t="s">
        <v>68</v>
      </c>
      <c r="B16" s="28" t="s">
        <v>69</v>
      </c>
      <c r="C16" s="113">
        <f t="shared" si="1"/>
        <v>25.01</v>
      </c>
      <c r="D16" s="113">
        <f t="shared" si="2"/>
        <v>25.01</v>
      </c>
      <c r="E16" s="114">
        <v>25.01</v>
      </c>
      <c r="F16" s="113">
        <v>0</v>
      </c>
      <c r="G16" s="113">
        <v>0</v>
      </c>
      <c r="H16" s="113">
        <v>0</v>
      </c>
      <c r="I16" s="113">
        <f t="shared" si="0"/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</row>
    <row r="17" spans="1:14" s="33" customFormat="1" ht="24.75" customHeight="1">
      <c r="A17" s="27">
        <v>2040602</v>
      </c>
      <c r="B17" s="28" t="s">
        <v>70</v>
      </c>
      <c r="C17" s="113">
        <f t="shared" si="1"/>
        <v>118.6</v>
      </c>
      <c r="D17" s="113">
        <f t="shared" si="2"/>
        <v>118.6</v>
      </c>
      <c r="E17" s="114">
        <v>118.6</v>
      </c>
      <c r="F17" s="113">
        <v>0</v>
      </c>
      <c r="G17" s="113">
        <v>0</v>
      </c>
      <c r="H17" s="113">
        <v>0</v>
      </c>
      <c r="I17" s="113">
        <f t="shared" si="0"/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</row>
    <row r="18" spans="1:14" s="33" customFormat="1" ht="24.75" customHeight="1">
      <c r="A18" s="27">
        <v>2040604</v>
      </c>
      <c r="B18" s="28" t="s">
        <v>71</v>
      </c>
      <c r="C18" s="113">
        <f t="shared" si="1"/>
        <v>208.76</v>
      </c>
      <c r="D18" s="113">
        <f t="shared" si="2"/>
        <v>208.76</v>
      </c>
      <c r="E18" s="114">
        <v>208.76</v>
      </c>
      <c r="F18" s="113">
        <v>0</v>
      </c>
      <c r="G18" s="113">
        <v>0</v>
      </c>
      <c r="H18" s="113">
        <v>0</v>
      </c>
      <c r="I18" s="113">
        <f t="shared" si="0"/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</row>
    <row r="19" spans="1:14" s="33" customFormat="1" ht="24.75" customHeight="1">
      <c r="A19" s="27">
        <v>2040605</v>
      </c>
      <c r="B19" s="28" t="s">
        <v>72</v>
      </c>
      <c r="C19" s="113">
        <f t="shared" si="1"/>
        <v>25.5</v>
      </c>
      <c r="D19" s="113">
        <f t="shared" si="2"/>
        <v>25.5</v>
      </c>
      <c r="E19" s="114">
        <v>25.5</v>
      </c>
      <c r="F19" s="113">
        <v>0</v>
      </c>
      <c r="G19" s="113">
        <v>0</v>
      </c>
      <c r="H19" s="113">
        <v>0</v>
      </c>
      <c r="I19" s="113">
        <f t="shared" si="0"/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</row>
    <row r="20" spans="1:14" s="33" customFormat="1" ht="24.75" customHeight="1">
      <c r="A20" s="27">
        <v>2040610</v>
      </c>
      <c r="B20" s="28" t="s">
        <v>73</v>
      </c>
      <c r="C20" s="113">
        <f t="shared" si="1"/>
        <v>39</v>
      </c>
      <c r="D20" s="113">
        <f t="shared" si="2"/>
        <v>39</v>
      </c>
      <c r="E20" s="114">
        <v>39</v>
      </c>
      <c r="F20" s="113">
        <v>0</v>
      </c>
      <c r="G20" s="113">
        <v>0</v>
      </c>
      <c r="H20" s="113">
        <v>0</v>
      </c>
      <c r="I20" s="113">
        <f t="shared" si="0"/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</row>
    <row r="21" spans="1:14" s="33" customFormat="1" ht="24.75" customHeight="1">
      <c r="A21" s="112">
        <v>2040607</v>
      </c>
      <c r="B21" s="28" t="s">
        <v>74</v>
      </c>
      <c r="C21" s="113">
        <f t="shared" si="1"/>
        <v>2.88</v>
      </c>
      <c r="D21" s="113">
        <f t="shared" si="2"/>
        <v>2.88</v>
      </c>
      <c r="E21" s="113">
        <v>2.88</v>
      </c>
      <c r="F21" s="113">
        <v>0</v>
      </c>
      <c r="G21" s="113">
        <v>0</v>
      </c>
      <c r="H21" s="113">
        <v>0</v>
      </c>
      <c r="I21" s="113">
        <f t="shared" si="0"/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</row>
  </sheetData>
  <sheetProtection/>
  <mergeCells count="7">
    <mergeCell ref="A2:N2"/>
    <mergeCell ref="A3:E3"/>
    <mergeCell ref="A4:B4"/>
    <mergeCell ref="D4:H4"/>
    <mergeCell ref="I4:M4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K18" sqref="K18"/>
    </sheetView>
  </sheetViews>
  <sheetFormatPr defaultColWidth="9.00390625" defaultRowHeight="14.25"/>
  <cols>
    <col min="1" max="1" width="11.25390625" style="85" customWidth="1"/>
    <col min="2" max="2" width="34.625" style="85" customWidth="1"/>
    <col min="3" max="3" width="14.125" style="86" customWidth="1"/>
    <col min="4" max="4" width="10.375" style="86" bestFit="1" customWidth="1"/>
    <col min="5" max="5" width="11.125" style="86" customWidth="1"/>
    <col min="6" max="6" width="11.875" style="86" customWidth="1"/>
    <col min="7" max="7" width="11.625" style="87" customWidth="1"/>
    <col min="8" max="8" width="22.00390625" style="88" customWidth="1"/>
    <col min="9" max="16384" width="9.00390625" style="89" customWidth="1"/>
  </cols>
  <sheetData>
    <row r="1" ht="24.75" customHeight="1">
      <c r="A1" s="85" t="s">
        <v>75</v>
      </c>
    </row>
    <row r="2" spans="1:8" s="81" customFormat="1" ht="22.5" customHeight="1">
      <c r="A2" s="90" t="s">
        <v>76</v>
      </c>
      <c r="B2" s="90"/>
      <c r="C2" s="90"/>
      <c r="D2" s="90"/>
      <c r="E2" s="90"/>
      <c r="F2" s="90"/>
      <c r="G2" s="91"/>
      <c r="H2" s="90"/>
    </row>
    <row r="3" spans="1:8" ht="24" customHeight="1">
      <c r="A3" s="85" t="s">
        <v>3</v>
      </c>
      <c r="C3" s="85"/>
      <c r="D3" s="85"/>
      <c r="H3" s="88" t="s">
        <v>4</v>
      </c>
    </row>
    <row r="4" spans="1:8" s="82" customFormat="1" ht="24.75" customHeight="1">
      <c r="A4" s="92" t="s">
        <v>44</v>
      </c>
      <c r="B4" s="92"/>
      <c r="C4" s="92" t="s">
        <v>77</v>
      </c>
      <c r="D4" s="92" t="s">
        <v>78</v>
      </c>
      <c r="E4" s="92"/>
      <c r="F4" s="92"/>
      <c r="G4" s="93" t="s">
        <v>79</v>
      </c>
      <c r="H4" s="92"/>
    </row>
    <row r="5" spans="1:8" s="82" customFormat="1" ht="31.5" customHeight="1">
      <c r="A5" s="92" t="s">
        <v>49</v>
      </c>
      <c r="B5" s="92" t="s">
        <v>50</v>
      </c>
      <c r="C5" s="92"/>
      <c r="D5" s="92" t="s">
        <v>55</v>
      </c>
      <c r="E5" s="92" t="s">
        <v>80</v>
      </c>
      <c r="F5" s="92" t="s">
        <v>81</v>
      </c>
      <c r="G5" s="93" t="s">
        <v>82</v>
      </c>
      <c r="H5" s="94" t="s">
        <v>83</v>
      </c>
    </row>
    <row r="6" spans="1:8" s="83" customFormat="1" ht="24.75" customHeight="1">
      <c r="A6" s="95"/>
      <c r="B6" s="23" t="s">
        <v>55</v>
      </c>
      <c r="C6" s="75">
        <v>1202.87</v>
      </c>
      <c r="D6" s="75">
        <v>1155.23</v>
      </c>
      <c r="E6" s="75">
        <v>760.49</v>
      </c>
      <c r="F6" s="75">
        <v>394.74</v>
      </c>
      <c r="G6" s="96">
        <f>D6-C6</f>
        <v>-47.63999999999987</v>
      </c>
      <c r="H6" s="97">
        <f>G6/C6*100%</f>
        <v>-0.0396052773782702</v>
      </c>
    </row>
    <row r="7" spans="1:8" s="83" customFormat="1" ht="24.75" customHeight="1">
      <c r="A7" s="95"/>
      <c r="B7" s="23" t="s">
        <v>56</v>
      </c>
      <c r="C7" s="75">
        <v>1202.87</v>
      </c>
      <c r="D7" s="75">
        <v>1155.23</v>
      </c>
      <c r="E7" s="75">
        <v>760.49</v>
      </c>
      <c r="F7" s="75">
        <v>394.74</v>
      </c>
      <c r="G7" s="96">
        <f aca="true" t="shared" si="0" ref="G7:G21">D7-C7</f>
        <v>-47.63999999999987</v>
      </c>
      <c r="H7" s="97">
        <f aca="true" t="shared" si="1" ref="H7:H21">G7/C7*100%</f>
        <v>-0.0396052773782702</v>
      </c>
    </row>
    <row r="8" spans="1:8" s="83" customFormat="1" ht="24.75" customHeight="1">
      <c r="A8" s="95"/>
      <c r="B8" s="23" t="s">
        <v>57</v>
      </c>
      <c r="C8" s="75">
        <v>1202.87</v>
      </c>
      <c r="D8" s="75">
        <v>1155.23</v>
      </c>
      <c r="E8" s="75">
        <v>760.49</v>
      </c>
      <c r="F8" s="75">
        <v>394.74</v>
      </c>
      <c r="G8" s="96">
        <f t="shared" si="0"/>
        <v>-47.63999999999987</v>
      </c>
      <c r="H8" s="97">
        <f t="shared" si="1"/>
        <v>-0.0396052773782702</v>
      </c>
    </row>
    <row r="9" spans="1:8" s="84" customFormat="1" ht="24.75" customHeight="1">
      <c r="A9" s="98">
        <v>2040601</v>
      </c>
      <c r="B9" s="99" t="s">
        <v>58</v>
      </c>
      <c r="C9" s="100">
        <v>561.32</v>
      </c>
      <c r="D9" s="101">
        <f aca="true" t="shared" si="2" ref="D9:D21">E9+F9</f>
        <v>542.93</v>
      </c>
      <c r="E9" s="102">
        <v>542.93</v>
      </c>
      <c r="F9" s="101">
        <v>0</v>
      </c>
      <c r="G9" s="103">
        <f t="shared" si="0"/>
        <v>-18.3900000000001</v>
      </c>
      <c r="H9" s="97">
        <f t="shared" si="1"/>
        <v>-0.03276206085655259</v>
      </c>
    </row>
    <row r="10" spans="1:8" s="84" customFormat="1" ht="24.75" customHeight="1">
      <c r="A10" s="98">
        <v>2080504</v>
      </c>
      <c r="B10" s="99" t="s">
        <v>59</v>
      </c>
      <c r="C10" s="100">
        <v>9</v>
      </c>
      <c r="D10" s="101">
        <f t="shared" si="2"/>
        <v>10.08</v>
      </c>
      <c r="E10" s="102">
        <v>10.08</v>
      </c>
      <c r="F10" s="101">
        <v>0</v>
      </c>
      <c r="G10" s="103">
        <f t="shared" si="0"/>
        <v>1.08</v>
      </c>
      <c r="H10" s="97">
        <f t="shared" si="1"/>
        <v>0.12000000000000001</v>
      </c>
    </row>
    <row r="11" spans="1:8" s="84" customFormat="1" ht="24.75" customHeight="1">
      <c r="A11" s="98">
        <v>2080505</v>
      </c>
      <c r="B11" s="99" t="s">
        <v>60</v>
      </c>
      <c r="C11" s="100">
        <v>60.96</v>
      </c>
      <c r="D11" s="101">
        <f t="shared" si="2"/>
        <v>65.23</v>
      </c>
      <c r="E11" s="102">
        <v>65.23</v>
      </c>
      <c r="F11" s="101">
        <v>0</v>
      </c>
      <c r="G11" s="103">
        <f t="shared" si="0"/>
        <v>4.270000000000003</v>
      </c>
      <c r="H11" s="97">
        <f t="shared" si="1"/>
        <v>0.07004593175853023</v>
      </c>
    </row>
    <row r="12" spans="1:8" s="84" customFormat="1" ht="24.75" customHeight="1">
      <c r="A12" s="98">
        <v>2080506</v>
      </c>
      <c r="B12" s="99" t="s">
        <v>61</v>
      </c>
      <c r="C12" s="100">
        <v>0</v>
      </c>
      <c r="D12" s="101">
        <f t="shared" si="2"/>
        <v>26.09</v>
      </c>
      <c r="E12" s="102">
        <v>26.09</v>
      </c>
      <c r="F12" s="101">
        <v>0</v>
      </c>
      <c r="G12" s="103">
        <f t="shared" si="0"/>
        <v>26.09</v>
      </c>
      <c r="H12" s="97">
        <v>0</v>
      </c>
    </row>
    <row r="13" spans="1:8" s="84" customFormat="1" ht="24.75" customHeight="1">
      <c r="A13" s="98" t="s">
        <v>62</v>
      </c>
      <c r="B13" s="99" t="s">
        <v>63</v>
      </c>
      <c r="C13" s="100">
        <v>24.38</v>
      </c>
      <c r="D13" s="101">
        <f t="shared" si="2"/>
        <v>26.09</v>
      </c>
      <c r="E13" s="102">
        <v>26.09</v>
      </c>
      <c r="F13" s="101">
        <v>0</v>
      </c>
      <c r="G13" s="103">
        <f t="shared" si="0"/>
        <v>1.7100000000000009</v>
      </c>
      <c r="H13" s="97">
        <f t="shared" si="1"/>
        <v>0.07013945857260052</v>
      </c>
    </row>
    <row r="14" spans="1:8" s="84" customFormat="1" ht="24.75" customHeight="1">
      <c r="A14" s="98" t="s">
        <v>64</v>
      </c>
      <c r="B14" s="99" t="s">
        <v>65</v>
      </c>
      <c r="C14" s="100">
        <v>19.12</v>
      </c>
      <c r="D14" s="101">
        <f t="shared" si="2"/>
        <v>20.69</v>
      </c>
      <c r="E14" s="102">
        <v>20.69</v>
      </c>
      <c r="F14" s="101">
        <v>0</v>
      </c>
      <c r="G14" s="103">
        <f t="shared" si="0"/>
        <v>1.5700000000000003</v>
      </c>
      <c r="H14" s="97">
        <f t="shared" si="1"/>
        <v>0.08211297071129708</v>
      </c>
    </row>
    <row r="15" spans="1:8" s="84" customFormat="1" ht="24.75" customHeight="1">
      <c r="A15" s="98" t="s">
        <v>66</v>
      </c>
      <c r="B15" s="99" t="s">
        <v>67</v>
      </c>
      <c r="C15" s="100">
        <v>41.77</v>
      </c>
      <c r="D15" s="101">
        <f t="shared" si="2"/>
        <v>44.37</v>
      </c>
      <c r="E15" s="102">
        <v>44.37</v>
      </c>
      <c r="F15" s="101">
        <v>0</v>
      </c>
      <c r="G15" s="103">
        <f t="shared" si="0"/>
        <v>2.5999999999999943</v>
      </c>
      <c r="H15" s="97">
        <f t="shared" si="1"/>
        <v>0.06224563083552775</v>
      </c>
    </row>
    <row r="16" spans="1:8" s="84" customFormat="1" ht="24.75" customHeight="1">
      <c r="A16" s="98" t="s">
        <v>68</v>
      </c>
      <c r="B16" s="99" t="s">
        <v>69</v>
      </c>
      <c r="C16" s="100">
        <v>21.35</v>
      </c>
      <c r="D16" s="101">
        <f t="shared" si="2"/>
        <v>25.01</v>
      </c>
      <c r="E16" s="102">
        <v>25.01</v>
      </c>
      <c r="F16" s="101">
        <v>0</v>
      </c>
      <c r="G16" s="103">
        <f t="shared" si="0"/>
        <v>3.66</v>
      </c>
      <c r="H16" s="97">
        <f t="shared" si="1"/>
        <v>0.17142857142857143</v>
      </c>
    </row>
    <row r="17" spans="1:8" s="84" customFormat="1" ht="24.75" customHeight="1">
      <c r="A17" s="98">
        <v>2040602</v>
      </c>
      <c r="B17" s="99" t="s">
        <v>70</v>
      </c>
      <c r="C17" s="100">
        <v>105.6</v>
      </c>
      <c r="D17" s="101">
        <f t="shared" si="2"/>
        <v>118.6</v>
      </c>
      <c r="E17" s="101">
        <v>0</v>
      </c>
      <c r="F17" s="102">
        <v>118.6</v>
      </c>
      <c r="G17" s="103">
        <f t="shared" si="0"/>
        <v>13</v>
      </c>
      <c r="H17" s="97">
        <f t="shared" si="1"/>
        <v>0.12310606060606061</v>
      </c>
    </row>
    <row r="18" spans="1:8" s="84" customFormat="1" ht="24.75" customHeight="1">
      <c r="A18" s="98">
        <v>2040604</v>
      </c>
      <c r="B18" s="99" t="s">
        <v>71</v>
      </c>
      <c r="C18" s="100">
        <v>242.37</v>
      </c>
      <c r="D18" s="101">
        <f t="shared" si="2"/>
        <v>208.76</v>
      </c>
      <c r="E18" s="102">
        <v>0</v>
      </c>
      <c r="F18" s="102">
        <v>208.76</v>
      </c>
      <c r="G18" s="103">
        <f t="shared" si="0"/>
        <v>-33.610000000000014</v>
      </c>
      <c r="H18" s="97">
        <f t="shared" si="1"/>
        <v>-0.13867227792218514</v>
      </c>
    </row>
    <row r="19" spans="1:8" s="84" customFormat="1" ht="24.75" customHeight="1">
      <c r="A19" s="98">
        <v>2040605</v>
      </c>
      <c r="B19" s="99" t="s">
        <v>72</v>
      </c>
      <c r="C19" s="100">
        <v>36</v>
      </c>
      <c r="D19" s="101">
        <f t="shared" si="2"/>
        <v>25.5</v>
      </c>
      <c r="E19" s="102">
        <v>0</v>
      </c>
      <c r="F19" s="102">
        <v>25.5</v>
      </c>
      <c r="G19" s="103">
        <f t="shared" si="0"/>
        <v>-10.5</v>
      </c>
      <c r="H19" s="97">
        <f t="shared" si="1"/>
        <v>-0.2916666666666667</v>
      </c>
    </row>
    <row r="20" spans="1:8" s="84" customFormat="1" ht="24.75" customHeight="1">
      <c r="A20" s="98">
        <v>2040610</v>
      </c>
      <c r="B20" s="99" t="s">
        <v>73</v>
      </c>
      <c r="C20" s="100">
        <v>39</v>
      </c>
      <c r="D20" s="101">
        <f t="shared" si="2"/>
        <v>39</v>
      </c>
      <c r="E20" s="101">
        <v>0</v>
      </c>
      <c r="F20" s="102">
        <v>39</v>
      </c>
      <c r="G20" s="103">
        <f t="shared" si="0"/>
        <v>0</v>
      </c>
      <c r="H20" s="97">
        <f t="shared" si="1"/>
        <v>0</v>
      </c>
    </row>
    <row r="21" spans="1:8" s="84" customFormat="1" ht="24.75" customHeight="1">
      <c r="A21" s="98">
        <v>2040607</v>
      </c>
      <c r="B21" s="104" t="s">
        <v>74</v>
      </c>
      <c r="C21" s="105">
        <v>42</v>
      </c>
      <c r="D21" s="101">
        <f t="shared" si="2"/>
        <v>2.88</v>
      </c>
      <c r="E21" s="105">
        <v>0</v>
      </c>
      <c r="F21" s="105">
        <v>2.88</v>
      </c>
      <c r="G21" s="103">
        <f t="shared" si="0"/>
        <v>-39.12</v>
      </c>
      <c r="H21" s="97">
        <f t="shared" si="1"/>
        <v>-0.9314285714285714</v>
      </c>
    </row>
  </sheetData>
  <sheetProtection/>
  <mergeCells count="6">
    <mergeCell ref="A2:H2"/>
    <mergeCell ref="A3:D3"/>
    <mergeCell ref="A4:B4"/>
    <mergeCell ref="D4:F4"/>
    <mergeCell ref="G4:H4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H23" sqref="H23"/>
    </sheetView>
  </sheetViews>
  <sheetFormatPr defaultColWidth="9.00390625" defaultRowHeight="14.25"/>
  <cols>
    <col min="1" max="1" width="9.00390625" style="35" customWidth="1"/>
    <col min="2" max="2" width="31.00390625" style="35" customWidth="1"/>
    <col min="3" max="3" width="11.625" style="73" customWidth="1"/>
    <col min="4" max="5" width="22.75390625" style="73" customWidth="1"/>
    <col min="6" max="16384" width="9.00390625" style="35" customWidth="1"/>
  </cols>
  <sheetData>
    <row r="1" ht="14.25">
      <c r="A1" s="35" t="s">
        <v>84</v>
      </c>
    </row>
    <row r="2" spans="1:5" s="32" customFormat="1" ht="34.5" customHeight="1">
      <c r="A2" s="36" t="s">
        <v>85</v>
      </c>
      <c r="B2" s="36"/>
      <c r="C2" s="36"/>
      <c r="D2" s="36"/>
      <c r="E2" s="36"/>
    </row>
    <row r="3" spans="1:5" ht="19.5" customHeight="1">
      <c r="A3" s="48" t="s">
        <v>86</v>
      </c>
      <c r="B3" s="48"/>
      <c r="E3" s="73" t="s">
        <v>4</v>
      </c>
    </row>
    <row r="4" spans="1:5" ht="14.25">
      <c r="A4" s="74" t="s">
        <v>87</v>
      </c>
      <c r="B4" s="74"/>
      <c r="C4" s="74" t="s">
        <v>88</v>
      </c>
      <c r="D4" s="74"/>
      <c r="E4" s="74"/>
    </row>
    <row r="5" spans="1:5" ht="14.25">
      <c r="A5" s="74" t="s">
        <v>49</v>
      </c>
      <c r="B5" s="74" t="s">
        <v>50</v>
      </c>
      <c r="C5" s="74" t="s">
        <v>55</v>
      </c>
      <c r="D5" s="74" t="s">
        <v>89</v>
      </c>
      <c r="E5" s="74" t="s">
        <v>90</v>
      </c>
    </row>
    <row r="6" spans="1:5" s="44" customFormat="1" ht="14.25">
      <c r="A6" s="74" t="s">
        <v>91</v>
      </c>
      <c r="B6" s="74"/>
      <c r="C6" s="75">
        <f>C7+C21+C49+C61</f>
        <v>760.4900000000001</v>
      </c>
      <c r="D6" s="75">
        <f>D7+D21+D49+D61</f>
        <v>676.7900000000001</v>
      </c>
      <c r="E6" s="75">
        <f>E7+E21+E49+E61</f>
        <v>83.7</v>
      </c>
    </row>
    <row r="7" spans="1:5" s="44" customFormat="1" ht="21" customHeight="1">
      <c r="A7" s="74">
        <v>301</v>
      </c>
      <c r="B7" s="76" t="s">
        <v>92</v>
      </c>
      <c r="C7" s="77">
        <f>SUM(C8:C20)</f>
        <v>659.0500000000001</v>
      </c>
      <c r="D7" s="77">
        <f>SUM(D8:D20)</f>
        <v>659.0500000000001</v>
      </c>
      <c r="E7" s="77">
        <f>SUM(E8:E20)</f>
        <v>0</v>
      </c>
    </row>
    <row r="8" spans="1:5" ht="14.25">
      <c r="A8" s="56">
        <v>30101</v>
      </c>
      <c r="B8" s="78" t="s">
        <v>93</v>
      </c>
      <c r="C8" s="79">
        <f>D8+E8</f>
        <v>114.92</v>
      </c>
      <c r="D8" s="80">
        <v>114.92</v>
      </c>
      <c r="E8" s="79">
        <v>0</v>
      </c>
    </row>
    <row r="9" spans="1:5" ht="14.25">
      <c r="A9" s="56">
        <v>30102</v>
      </c>
      <c r="B9" s="78" t="s">
        <v>94</v>
      </c>
      <c r="C9" s="79">
        <f aca="true" t="shared" si="0" ref="C9:C20">D9+E9</f>
        <v>239.7</v>
      </c>
      <c r="D9" s="80">
        <v>239.7</v>
      </c>
      <c r="E9" s="79">
        <v>0</v>
      </c>
    </row>
    <row r="10" spans="1:5" ht="14.25">
      <c r="A10" s="56">
        <v>30103</v>
      </c>
      <c r="B10" s="78" t="s">
        <v>95</v>
      </c>
      <c r="C10" s="79">
        <f t="shared" si="0"/>
        <v>63.25</v>
      </c>
      <c r="D10" s="80">
        <v>63.25</v>
      </c>
      <c r="E10" s="79">
        <v>0</v>
      </c>
    </row>
    <row r="11" spans="1:5" ht="14.25">
      <c r="A11" s="56">
        <v>30106</v>
      </c>
      <c r="B11" s="78" t="s">
        <v>96</v>
      </c>
      <c r="C11" s="79">
        <f t="shared" si="0"/>
        <v>0</v>
      </c>
      <c r="D11" s="80">
        <v>0</v>
      </c>
      <c r="E11" s="79">
        <v>0</v>
      </c>
    </row>
    <row r="12" spans="1:5" ht="14.25">
      <c r="A12" s="56">
        <v>30107</v>
      </c>
      <c r="B12" s="78" t="s">
        <v>97</v>
      </c>
      <c r="C12" s="79">
        <f t="shared" si="0"/>
        <v>0</v>
      </c>
      <c r="D12" s="80">
        <v>0</v>
      </c>
      <c r="E12" s="79">
        <v>0</v>
      </c>
    </row>
    <row r="13" spans="1:5" ht="14.25">
      <c r="A13" s="56">
        <v>30108</v>
      </c>
      <c r="B13" s="78" t="s">
        <v>98</v>
      </c>
      <c r="C13" s="79">
        <f t="shared" si="0"/>
        <v>65.23</v>
      </c>
      <c r="D13" s="80">
        <v>65.23</v>
      </c>
      <c r="E13" s="79">
        <v>0</v>
      </c>
    </row>
    <row r="14" spans="1:5" ht="14.25">
      <c r="A14" s="56">
        <v>30109</v>
      </c>
      <c r="B14" s="78" t="s">
        <v>99</v>
      </c>
      <c r="C14" s="79">
        <f t="shared" si="0"/>
        <v>26.09</v>
      </c>
      <c r="D14" s="80">
        <v>26.09</v>
      </c>
      <c r="E14" s="79">
        <v>0</v>
      </c>
    </row>
    <row r="15" spans="1:5" ht="14.25">
      <c r="A15" s="56">
        <v>30110</v>
      </c>
      <c r="B15" s="78" t="s">
        <v>100</v>
      </c>
      <c r="C15" s="79">
        <f t="shared" si="0"/>
        <v>26.09</v>
      </c>
      <c r="D15" s="80">
        <v>26.09</v>
      </c>
      <c r="E15" s="79">
        <v>0</v>
      </c>
    </row>
    <row r="16" spans="1:5" ht="14.25">
      <c r="A16" s="56">
        <v>30111</v>
      </c>
      <c r="B16" s="78" t="s">
        <v>101</v>
      </c>
      <c r="C16" s="79">
        <f t="shared" si="0"/>
        <v>20.69</v>
      </c>
      <c r="D16" s="80">
        <v>20.69</v>
      </c>
      <c r="E16" s="79">
        <v>0</v>
      </c>
    </row>
    <row r="17" spans="1:5" ht="14.25">
      <c r="A17" s="56">
        <v>30112</v>
      </c>
      <c r="B17" s="78" t="s">
        <v>102</v>
      </c>
      <c r="C17" s="79">
        <f t="shared" si="0"/>
        <v>3.64</v>
      </c>
      <c r="D17" s="80">
        <v>3.64</v>
      </c>
      <c r="E17" s="79">
        <v>0</v>
      </c>
    </row>
    <row r="18" spans="1:5" ht="14.25">
      <c r="A18" s="56">
        <v>30113</v>
      </c>
      <c r="B18" s="78" t="s">
        <v>103</v>
      </c>
      <c r="C18" s="79">
        <f t="shared" si="0"/>
        <v>44.32</v>
      </c>
      <c r="D18" s="80">
        <v>44.32</v>
      </c>
      <c r="E18" s="79">
        <v>0</v>
      </c>
    </row>
    <row r="19" spans="1:5" ht="14.25">
      <c r="A19" s="56">
        <v>30114</v>
      </c>
      <c r="B19" s="78" t="s">
        <v>104</v>
      </c>
      <c r="C19" s="79">
        <f t="shared" si="0"/>
        <v>0</v>
      </c>
      <c r="D19" s="80">
        <v>0</v>
      </c>
      <c r="E19" s="79">
        <v>0</v>
      </c>
    </row>
    <row r="20" spans="1:5" ht="14.25">
      <c r="A20" s="56">
        <v>30199</v>
      </c>
      <c r="B20" s="78" t="s">
        <v>105</v>
      </c>
      <c r="C20" s="79">
        <f t="shared" si="0"/>
        <v>55.12</v>
      </c>
      <c r="D20" s="80">
        <v>55.12</v>
      </c>
      <c r="E20" s="79">
        <v>0</v>
      </c>
    </row>
    <row r="21" spans="1:5" ht="14.25">
      <c r="A21" s="56">
        <v>302</v>
      </c>
      <c r="B21" s="76" t="s">
        <v>106</v>
      </c>
      <c r="C21" s="77">
        <f>SUM(C22:C48)</f>
        <v>83.7</v>
      </c>
      <c r="D21" s="77">
        <f>SUM(D22:D48)</f>
        <v>0</v>
      </c>
      <c r="E21" s="77">
        <f>SUM(E22:E48)</f>
        <v>83.7</v>
      </c>
    </row>
    <row r="22" spans="1:5" ht="14.25">
      <c r="A22" s="56">
        <v>30201</v>
      </c>
      <c r="B22" s="78" t="s">
        <v>107</v>
      </c>
      <c r="C22" s="79">
        <f>D22+E22</f>
        <v>0.6</v>
      </c>
      <c r="D22" s="80">
        <v>0</v>
      </c>
      <c r="E22" s="79">
        <v>0.6</v>
      </c>
    </row>
    <row r="23" spans="1:5" ht="14.25">
      <c r="A23" s="56">
        <v>30202</v>
      </c>
      <c r="B23" s="78" t="s">
        <v>108</v>
      </c>
      <c r="C23" s="79">
        <f aca="true" t="shared" si="1" ref="C23:C48">D23+E23</f>
        <v>0.6</v>
      </c>
      <c r="D23" s="80">
        <v>0</v>
      </c>
      <c r="E23" s="79">
        <v>0.6</v>
      </c>
    </row>
    <row r="24" spans="1:5" ht="14.25">
      <c r="A24" s="56">
        <v>30203</v>
      </c>
      <c r="B24" s="78" t="s">
        <v>109</v>
      </c>
      <c r="C24" s="79">
        <f t="shared" si="1"/>
        <v>0</v>
      </c>
      <c r="D24" s="80">
        <v>0</v>
      </c>
      <c r="E24" s="79">
        <v>0</v>
      </c>
    </row>
    <row r="25" spans="1:5" ht="14.25">
      <c r="A25" s="56">
        <v>30204</v>
      </c>
      <c r="B25" s="78" t="s">
        <v>110</v>
      </c>
      <c r="C25" s="79">
        <f t="shared" si="1"/>
        <v>0</v>
      </c>
      <c r="D25" s="80">
        <v>0</v>
      </c>
      <c r="E25" s="79">
        <v>0</v>
      </c>
    </row>
    <row r="26" spans="1:5" ht="14.25">
      <c r="A26" s="56">
        <v>30205</v>
      </c>
      <c r="B26" s="78" t="s">
        <v>111</v>
      </c>
      <c r="C26" s="79">
        <f t="shared" si="1"/>
        <v>0</v>
      </c>
      <c r="D26" s="80">
        <v>0</v>
      </c>
      <c r="E26" s="79">
        <v>0</v>
      </c>
    </row>
    <row r="27" spans="1:5" ht="14.25">
      <c r="A27" s="56">
        <v>30206</v>
      </c>
      <c r="B27" s="78" t="s">
        <v>112</v>
      </c>
      <c r="C27" s="79">
        <f t="shared" si="1"/>
        <v>0</v>
      </c>
      <c r="D27" s="80">
        <v>0</v>
      </c>
      <c r="E27" s="79">
        <v>0</v>
      </c>
    </row>
    <row r="28" spans="1:5" ht="14.25">
      <c r="A28" s="56">
        <v>30207</v>
      </c>
      <c r="B28" s="78" t="s">
        <v>113</v>
      </c>
      <c r="C28" s="79">
        <f t="shared" si="1"/>
        <v>0</v>
      </c>
      <c r="D28" s="80">
        <v>0</v>
      </c>
      <c r="E28" s="79">
        <v>0</v>
      </c>
    </row>
    <row r="29" spans="1:5" ht="14.25">
      <c r="A29" s="56">
        <v>30208</v>
      </c>
      <c r="B29" s="78" t="s">
        <v>114</v>
      </c>
      <c r="C29" s="79">
        <f t="shared" si="1"/>
        <v>0</v>
      </c>
      <c r="D29" s="80">
        <v>0</v>
      </c>
      <c r="E29" s="79">
        <v>0</v>
      </c>
    </row>
    <row r="30" spans="1:5" ht="14.25">
      <c r="A30" s="56">
        <v>30209</v>
      </c>
      <c r="B30" s="78" t="s">
        <v>115</v>
      </c>
      <c r="C30" s="79">
        <f t="shared" si="1"/>
        <v>0</v>
      </c>
      <c r="D30" s="80">
        <v>0</v>
      </c>
      <c r="E30" s="79">
        <v>0</v>
      </c>
    </row>
    <row r="31" spans="1:5" ht="14.25">
      <c r="A31" s="56">
        <v>30211</v>
      </c>
      <c r="B31" s="78" t="s">
        <v>116</v>
      </c>
      <c r="C31" s="79">
        <f t="shared" si="1"/>
        <v>1.5</v>
      </c>
      <c r="D31" s="80">
        <v>0</v>
      </c>
      <c r="E31" s="79">
        <v>1.5</v>
      </c>
    </row>
    <row r="32" spans="1:5" ht="14.25">
      <c r="A32" s="56">
        <v>30212</v>
      </c>
      <c r="B32" s="78" t="s">
        <v>117</v>
      </c>
      <c r="C32" s="79">
        <f t="shared" si="1"/>
        <v>0</v>
      </c>
      <c r="D32" s="80">
        <v>0</v>
      </c>
      <c r="E32" s="79">
        <v>0</v>
      </c>
    </row>
    <row r="33" spans="1:5" ht="14.25">
      <c r="A33" s="56">
        <v>30213</v>
      </c>
      <c r="B33" s="78" t="s">
        <v>118</v>
      </c>
      <c r="C33" s="79">
        <f t="shared" si="1"/>
        <v>0.6</v>
      </c>
      <c r="D33" s="80">
        <v>0</v>
      </c>
      <c r="E33" s="79">
        <v>0.6</v>
      </c>
    </row>
    <row r="34" spans="1:5" ht="14.25">
      <c r="A34" s="56">
        <v>30214</v>
      </c>
      <c r="B34" s="78" t="s">
        <v>119</v>
      </c>
      <c r="C34" s="79">
        <f t="shared" si="1"/>
        <v>0</v>
      </c>
      <c r="D34" s="80">
        <v>0</v>
      </c>
      <c r="E34" s="79">
        <v>0</v>
      </c>
    </row>
    <row r="35" spans="1:5" ht="14.25">
      <c r="A35" s="56">
        <v>30215</v>
      </c>
      <c r="B35" s="78" t="s">
        <v>120</v>
      </c>
      <c r="C35" s="79">
        <f t="shared" si="1"/>
        <v>0</v>
      </c>
      <c r="D35" s="80">
        <v>0</v>
      </c>
      <c r="E35" s="79">
        <v>0</v>
      </c>
    </row>
    <row r="36" spans="1:5" ht="14.25">
      <c r="A36" s="56">
        <v>30216</v>
      </c>
      <c r="B36" s="78" t="s">
        <v>121</v>
      </c>
      <c r="C36" s="79">
        <f t="shared" si="1"/>
        <v>0</v>
      </c>
      <c r="D36" s="80">
        <v>0</v>
      </c>
      <c r="E36" s="79">
        <v>0</v>
      </c>
    </row>
    <row r="37" spans="1:5" ht="14.25">
      <c r="A37" s="56">
        <v>30217</v>
      </c>
      <c r="B37" s="78" t="s">
        <v>122</v>
      </c>
      <c r="C37" s="79">
        <f t="shared" si="1"/>
        <v>0</v>
      </c>
      <c r="D37" s="80">
        <v>0</v>
      </c>
      <c r="E37" s="79">
        <v>0</v>
      </c>
    </row>
    <row r="38" spans="1:5" ht="14.25">
      <c r="A38" s="56">
        <v>30218</v>
      </c>
      <c r="B38" s="78" t="s">
        <v>123</v>
      </c>
      <c r="C38" s="79">
        <f t="shared" si="1"/>
        <v>0</v>
      </c>
      <c r="D38" s="80">
        <v>0</v>
      </c>
      <c r="E38" s="79">
        <v>0</v>
      </c>
    </row>
    <row r="39" spans="1:5" ht="14.25">
      <c r="A39" s="56">
        <v>30224</v>
      </c>
      <c r="B39" s="78" t="s">
        <v>124</v>
      </c>
      <c r="C39" s="79">
        <f t="shared" si="1"/>
        <v>0</v>
      </c>
      <c r="D39" s="80">
        <v>0</v>
      </c>
      <c r="E39" s="79">
        <v>0</v>
      </c>
    </row>
    <row r="40" spans="1:5" ht="14.25">
      <c r="A40" s="56">
        <v>30225</v>
      </c>
      <c r="B40" s="78" t="s">
        <v>125</v>
      </c>
      <c r="C40" s="79">
        <f t="shared" si="1"/>
        <v>0</v>
      </c>
      <c r="D40" s="80">
        <v>0</v>
      </c>
      <c r="E40" s="79">
        <v>0</v>
      </c>
    </row>
    <row r="41" spans="1:5" ht="14.25">
      <c r="A41" s="56">
        <v>30226</v>
      </c>
      <c r="B41" s="78" t="s">
        <v>126</v>
      </c>
      <c r="C41" s="79">
        <f t="shared" si="1"/>
        <v>20</v>
      </c>
      <c r="D41" s="80">
        <v>0</v>
      </c>
      <c r="E41" s="79">
        <v>20</v>
      </c>
    </row>
    <row r="42" spans="1:5" ht="14.25">
      <c r="A42" s="56">
        <v>30227</v>
      </c>
      <c r="B42" s="78" t="s">
        <v>127</v>
      </c>
      <c r="C42" s="79">
        <f t="shared" si="1"/>
        <v>0</v>
      </c>
      <c r="D42" s="80">
        <v>0</v>
      </c>
      <c r="E42" s="79">
        <v>0</v>
      </c>
    </row>
    <row r="43" spans="1:5" ht="14.25">
      <c r="A43" s="56">
        <v>30228</v>
      </c>
      <c r="B43" s="78" t="s">
        <v>128</v>
      </c>
      <c r="C43" s="79">
        <f t="shared" si="1"/>
        <v>0</v>
      </c>
      <c r="D43" s="80">
        <v>0</v>
      </c>
      <c r="E43" s="79">
        <v>0</v>
      </c>
    </row>
    <row r="44" spans="1:5" ht="14.25">
      <c r="A44" s="56">
        <v>30229</v>
      </c>
      <c r="B44" s="78" t="s">
        <v>129</v>
      </c>
      <c r="C44" s="79">
        <f t="shared" si="1"/>
        <v>0</v>
      </c>
      <c r="D44" s="80">
        <v>0</v>
      </c>
      <c r="E44" s="79">
        <v>0</v>
      </c>
    </row>
    <row r="45" spans="1:5" ht="14.25">
      <c r="A45" s="56">
        <v>30231</v>
      </c>
      <c r="B45" s="78" t="s">
        <v>130</v>
      </c>
      <c r="C45" s="79">
        <f t="shared" si="1"/>
        <v>0</v>
      </c>
      <c r="D45" s="80">
        <v>0</v>
      </c>
      <c r="E45" s="79">
        <v>0</v>
      </c>
    </row>
    <row r="46" spans="1:5" ht="14.25">
      <c r="A46" s="56">
        <v>30239</v>
      </c>
      <c r="B46" s="78" t="s">
        <v>131</v>
      </c>
      <c r="C46" s="79">
        <f t="shared" si="1"/>
        <v>29.92</v>
      </c>
      <c r="D46" s="79">
        <v>0</v>
      </c>
      <c r="E46" s="79">
        <v>29.92</v>
      </c>
    </row>
    <row r="47" spans="1:5" ht="14.25">
      <c r="A47" s="56">
        <v>30240</v>
      </c>
      <c r="B47" s="78" t="s">
        <v>132</v>
      </c>
      <c r="C47" s="79">
        <f t="shared" si="1"/>
        <v>0</v>
      </c>
      <c r="D47" s="79">
        <v>0</v>
      </c>
      <c r="E47" s="79">
        <v>0</v>
      </c>
    </row>
    <row r="48" spans="1:5" ht="14.25">
      <c r="A48" s="56">
        <v>30299</v>
      </c>
      <c r="B48" s="78" t="s">
        <v>133</v>
      </c>
      <c r="C48" s="79">
        <f t="shared" si="1"/>
        <v>30.48</v>
      </c>
      <c r="D48" s="79">
        <v>0</v>
      </c>
      <c r="E48" s="79">
        <v>30.48</v>
      </c>
    </row>
    <row r="49" spans="1:5" s="44" customFormat="1" ht="14.25">
      <c r="A49" s="74">
        <v>303</v>
      </c>
      <c r="B49" s="76" t="s">
        <v>134</v>
      </c>
      <c r="C49" s="77">
        <f>SUM(C50:C60)</f>
        <v>17.740000000000002</v>
      </c>
      <c r="D49" s="77">
        <f>SUM(D50:D60)</f>
        <v>17.740000000000002</v>
      </c>
      <c r="E49" s="77">
        <f>SUM(E50:E60)</f>
        <v>0</v>
      </c>
    </row>
    <row r="50" spans="1:5" ht="14.25">
      <c r="A50" s="56">
        <v>30301</v>
      </c>
      <c r="B50" s="78" t="s">
        <v>135</v>
      </c>
      <c r="C50" s="79">
        <f>D50+E50</f>
        <v>0</v>
      </c>
      <c r="D50" s="79">
        <v>0</v>
      </c>
      <c r="E50" s="79">
        <v>0</v>
      </c>
    </row>
    <row r="51" spans="1:5" ht="14.25">
      <c r="A51" s="56">
        <v>30302</v>
      </c>
      <c r="B51" s="78" t="s">
        <v>136</v>
      </c>
      <c r="C51" s="79">
        <f aca="true" t="shared" si="2" ref="C51:C60">D51+E51</f>
        <v>16.17</v>
      </c>
      <c r="D51" s="79">
        <v>16.17</v>
      </c>
      <c r="E51" s="80">
        <v>0</v>
      </c>
    </row>
    <row r="52" spans="1:5" ht="14.25">
      <c r="A52" s="56">
        <v>30303</v>
      </c>
      <c r="B52" s="78" t="s">
        <v>137</v>
      </c>
      <c r="C52" s="79">
        <f t="shared" si="2"/>
        <v>0</v>
      </c>
      <c r="D52" s="79">
        <v>0</v>
      </c>
      <c r="E52" s="80">
        <v>0</v>
      </c>
    </row>
    <row r="53" spans="1:5" ht="14.25">
      <c r="A53" s="56">
        <v>30304</v>
      </c>
      <c r="B53" s="78" t="s">
        <v>138</v>
      </c>
      <c r="C53" s="79">
        <f t="shared" si="2"/>
        <v>0</v>
      </c>
      <c r="D53" s="79">
        <v>0</v>
      </c>
      <c r="E53" s="80">
        <v>0</v>
      </c>
    </row>
    <row r="54" spans="1:5" ht="14.25">
      <c r="A54" s="56">
        <v>30305</v>
      </c>
      <c r="B54" s="78" t="s">
        <v>139</v>
      </c>
      <c r="C54" s="79">
        <f t="shared" si="2"/>
        <v>1.57</v>
      </c>
      <c r="D54" s="79">
        <v>1.57</v>
      </c>
      <c r="E54" s="80">
        <v>0</v>
      </c>
    </row>
    <row r="55" spans="1:5" ht="14.25">
      <c r="A55" s="56">
        <v>30306</v>
      </c>
      <c r="B55" s="78" t="s">
        <v>140</v>
      </c>
      <c r="C55" s="79">
        <f t="shared" si="2"/>
        <v>0</v>
      </c>
      <c r="D55" s="80">
        <v>0</v>
      </c>
      <c r="E55" s="80">
        <v>0</v>
      </c>
    </row>
    <row r="56" spans="1:5" ht="14.25">
      <c r="A56" s="56">
        <v>30307</v>
      </c>
      <c r="B56" s="78" t="s">
        <v>141</v>
      </c>
      <c r="C56" s="79">
        <f t="shared" si="2"/>
        <v>0</v>
      </c>
      <c r="D56" s="80">
        <v>0</v>
      </c>
      <c r="E56" s="80">
        <v>0</v>
      </c>
    </row>
    <row r="57" spans="1:5" ht="14.25">
      <c r="A57" s="56">
        <v>30308</v>
      </c>
      <c r="B57" s="78" t="s">
        <v>142</v>
      </c>
      <c r="C57" s="79">
        <f t="shared" si="2"/>
        <v>0</v>
      </c>
      <c r="D57" s="80">
        <v>0</v>
      </c>
      <c r="E57" s="80">
        <v>0</v>
      </c>
    </row>
    <row r="58" spans="1:5" ht="14.25">
      <c r="A58" s="56">
        <v>30309</v>
      </c>
      <c r="B58" s="78" t="s">
        <v>143</v>
      </c>
      <c r="C58" s="79">
        <f t="shared" si="2"/>
        <v>0</v>
      </c>
      <c r="D58" s="80">
        <v>0</v>
      </c>
      <c r="E58" s="80">
        <v>0</v>
      </c>
    </row>
    <row r="59" spans="1:5" ht="14.25">
      <c r="A59" s="56">
        <v>30310</v>
      </c>
      <c r="B59" s="78" t="s">
        <v>144</v>
      </c>
      <c r="C59" s="79">
        <f t="shared" si="2"/>
        <v>0</v>
      </c>
      <c r="D59" s="80">
        <v>0</v>
      </c>
      <c r="E59" s="80">
        <v>0</v>
      </c>
    </row>
    <row r="60" spans="1:5" ht="14.25">
      <c r="A60" s="56">
        <v>30399</v>
      </c>
      <c r="B60" s="78" t="s">
        <v>145</v>
      </c>
      <c r="C60" s="79">
        <f t="shared" si="2"/>
        <v>0</v>
      </c>
      <c r="D60" s="80">
        <v>0</v>
      </c>
      <c r="E60" s="80">
        <v>0</v>
      </c>
    </row>
    <row r="61" spans="1:5" ht="14.25">
      <c r="A61" s="56">
        <v>310</v>
      </c>
      <c r="B61" s="76" t="s">
        <v>146</v>
      </c>
      <c r="C61" s="77">
        <f>SUM(C62:C65)</f>
        <v>0</v>
      </c>
      <c r="D61" s="77">
        <f>SUM(D62:D65)</f>
        <v>0</v>
      </c>
      <c r="E61" s="77">
        <f>SUM(E62:E65)</f>
        <v>0</v>
      </c>
    </row>
    <row r="62" spans="1:5" ht="14.25">
      <c r="A62" s="56">
        <v>31002</v>
      </c>
      <c r="B62" s="78" t="s">
        <v>147</v>
      </c>
      <c r="C62" s="79">
        <f>D62+E62</f>
        <v>0</v>
      </c>
      <c r="D62" s="80">
        <v>0</v>
      </c>
      <c r="E62" s="80">
        <v>0</v>
      </c>
    </row>
    <row r="63" spans="1:5" ht="14.25">
      <c r="A63" s="56">
        <v>31003</v>
      </c>
      <c r="B63" s="78" t="s">
        <v>148</v>
      </c>
      <c r="C63" s="79">
        <f>D63+E63</f>
        <v>0</v>
      </c>
      <c r="D63" s="80">
        <v>0</v>
      </c>
      <c r="E63" s="80">
        <v>0</v>
      </c>
    </row>
    <row r="64" spans="1:5" ht="14.25">
      <c r="A64" s="56">
        <v>31007</v>
      </c>
      <c r="B64" s="78" t="s">
        <v>149</v>
      </c>
      <c r="C64" s="79">
        <f>D64+E64</f>
        <v>0</v>
      </c>
      <c r="D64" s="80">
        <v>0</v>
      </c>
      <c r="E64" s="80">
        <v>0</v>
      </c>
    </row>
    <row r="65" spans="1:5" ht="14.25">
      <c r="A65" s="56">
        <v>31099</v>
      </c>
      <c r="B65" s="78" t="s">
        <v>150</v>
      </c>
      <c r="C65" s="79">
        <f>D65+E65</f>
        <v>0</v>
      </c>
      <c r="D65" s="79">
        <v>0</v>
      </c>
      <c r="E65" s="80">
        <v>0</v>
      </c>
    </row>
  </sheetData>
  <sheetProtection/>
  <mergeCells count="5">
    <mergeCell ref="A2:E2"/>
    <mergeCell ref="A3:C3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E24" sqref="E24"/>
    </sheetView>
  </sheetViews>
  <sheetFormatPr defaultColWidth="9.00390625" defaultRowHeight="14.25"/>
  <sheetData>
    <row r="1" ht="23.25" customHeight="1">
      <c r="A1" t="s">
        <v>151</v>
      </c>
    </row>
    <row r="2" spans="1:24" s="1" customFormat="1" ht="30.75" customHeight="1">
      <c r="A2" s="15" t="s">
        <v>152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3" ht="20.25" customHeight="1">
      <c r="A3" s="16" t="s">
        <v>86</v>
      </c>
      <c r="B3" s="16"/>
      <c r="C3" s="16"/>
      <c r="D3" s="16"/>
      <c r="E3" s="16"/>
      <c r="F3" s="16"/>
      <c r="G3" s="16"/>
      <c r="H3" s="16"/>
      <c r="W3" t="s">
        <v>4</v>
      </c>
    </row>
    <row r="4" spans="1:24" s="66" customFormat="1" ht="24.75" customHeight="1">
      <c r="A4" s="68" t="s">
        <v>153</v>
      </c>
      <c r="B4" s="68"/>
      <c r="C4" s="68"/>
      <c r="D4" s="68"/>
      <c r="E4" s="68"/>
      <c r="F4" s="68"/>
      <c r="G4" s="68"/>
      <c r="H4" s="68"/>
      <c r="I4" s="68" t="s">
        <v>77</v>
      </c>
      <c r="J4" s="68"/>
      <c r="K4" s="68"/>
      <c r="L4" s="68"/>
      <c r="M4" s="68"/>
      <c r="N4" s="68"/>
      <c r="O4" s="68"/>
      <c r="P4" s="68"/>
      <c r="Q4" s="68" t="s">
        <v>78</v>
      </c>
      <c r="R4" s="68"/>
      <c r="S4" s="68"/>
      <c r="T4" s="68"/>
      <c r="U4" s="68"/>
      <c r="V4" s="68"/>
      <c r="W4" s="68"/>
      <c r="X4" s="68"/>
    </row>
    <row r="5" spans="1:24" s="66" customFormat="1" ht="24.75" customHeight="1">
      <c r="A5" s="68" t="s">
        <v>55</v>
      </c>
      <c r="B5" s="68" t="s">
        <v>154</v>
      </c>
      <c r="C5" s="68" t="s">
        <v>155</v>
      </c>
      <c r="D5" s="68"/>
      <c r="E5" s="68"/>
      <c r="F5" s="69" t="s">
        <v>122</v>
      </c>
      <c r="G5" s="69" t="s">
        <v>120</v>
      </c>
      <c r="H5" s="68" t="s">
        <v>121</v>
      </c>
      <c r="I5" s="68" t="s">
        <v>55</v>
      </c>
      <c r="J5" s="68" t="s">
        <v>154</v>
      </c>
      <c r="K5" s="68" t="s">
        <v>155</v>
      </c>
      <c r="L5" s="68"/>
      <c r="M5" s="68"/>
      <c r="N5" s="69" t="s">
        <v>122</v>
      </c>
      <c r="O5" s="69" t="s">
        <v>120</v>
      </c>
      <c r="P5" s="68" t="s">
        <v>121</v>
      </c>
      <c r="Q5" s="68" t="s">
        <v>55</v>
      </c>
      <c r="R5" s="68" t="s">
        <v>154</v>
      </c>
      <c r="S5" s="68" t="s">
        <v>155</v>
      </c>
      <c r="T5" s="68"/>
      <c r="U5" s="68"/>
      <c r="V5" s="68" t="s">
        <v>122</v>
      </c>
      <c r="W5" s="69" t="s">
        <v>120</v>
      </c>
      <c r="X5" s="68" t="s">
        <v>121</v>
      </c>
    </row>
    <row r="6" spans="1:24" s="66" customFormat="1" ht="52.5" customHeight="1">
      <c r="A6" s="68"/>
      <c r="B6" s="68"/>
      <c r="C6" s="68" t="s">
        <v>10</v>
      </c>
      <c r="D6" s="68" t="s">
        <v>156</v>
      </c>
      <c r="E6" s="68" t="s">
        <v>157</v>
      </c>
      <c r="F6" s="70"/>
      <c r="G6" s="70"/>
      <c r="H6" s="68"/>
      <c r="I6" s="68"/>
      <c r="J6" s="68"/>
      <c r="K6" s="68" t="s">
        <v>10</v>
      </c>
      <c r="L6" s="68" t="s">
        <v>156</v>
      </c>
      <c r="M6" s="68" t="s">
        <v>157</v>
      </c>
      <c r="N6" s="70"/>
      <c r="O6" s="70"/>
      <c r="P6" s="68"/>
      <c r="Q6" s="68"/>
      <c r="R6" s="68"/>
      <c r="S6" s="68" t="s">
        <v>10</v>
      </c>
      <c r="T6" s="68" t="s">
        <v>156</v>
      </c>
      <c r="U6" s="68" t="s">
        <v>157</v>
      </c>
      <c r="V6" s="68"/>
      <c r="W6" s="70"/>
      <c r="X6" s="68"/>
    </row>
    <row r="7" spans="1:24" s="67" customFormat="1" ht="24.75" customHeight="1">
      <c r="A7" s="71">
        <v>58.27</v>
      </c>
      <c r="B7" s="71">
        <v>0</v>
      </c>
      <c r="C7" s="71">
        <v>57.47</v>
      </c>
      <c r="D7" s="71">
        <v>30.47</v>
      </c>
      <c r="E7" s="71">
        <v>27</v>
      </c>
      <c r="F7" s="71">
        <v>0</v>
      </c>
      <c r="G7" s="71">
        <v>0.8</v>
      </c>
      <c r="H7" s="71">
        <v>0</v>
      </c>
      <c r="I7" s="71">
        <v>53.53</v>
      </c>
      <c r="J7" s="71">
        <v>0</v>
      </c>
      <c r="K7" s="71">
        <v>52.73</v>
      </c>
      <c r="L7" s="71">
        <v>30.47</v>
      </c>
      <c r="M7" s="71">
        <v>22.26</v>
      </c>
      <c r="N7" s="71">
        <v>0</v>
      </c>
      <c r="O7" s="71">
        <v>0.8</v>
      </c>
      <c r="P7" s="71">
        <v>0</v>
      </c>
      <c r="Q7" s="71">
        <v>36.08</v>
      </c>
      <c r="R7" s="71">
        <v>0</v>
      </c>
      <c r="S7" s="71">
        <v>36</v>
      </c>
      <c r="T7" s="71">
        <v>0</v>
      </c>
      <c r="U7" s="71">
        <v>36</v>
      </c>
      <c r="V7" s="71">
        <v>0</v>
      </c>
      <c r="W7" s="71">
        <v>0.8</v>
      </c>
      <c r="X7" s="71">
        <v>0</v>
      </c>
    </row>
    <row r="12" ht="14.25">
      <c r="C12" s="72"/>
    </row>
  </sheetData>
  <sheetProtection/>
  <mergeCells count="23">
    <mergeCell ref="A2:X2"/>
    <mergeCell ref="A3:H3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G15" sqref="G15"/>
    </sheetView>
  </sheetViews>
  <sheetFormatPr defaultColWidth="9.00390625" defaultRowHeight="14.25"/>
  <cols>
    <col min="1" max="1" width="9.00390625" style="34" customWidth="1"/>
    <col min="2" max="2" width="14.375" style="34" customWidth="1"/>
    <col min="3" max="3" width="10.25390625" style="54" customWidth="1"/>
    <col min="4" max="4" width="9.00390625" style="54" customWidth="1"/>
    <col min="5" max="5" width="10.125" style="54" customWidth="1"/>
    <col min="6" max="6" width="11.875" style="54" customWidth="1"/>
    <col min="7" max="7" width="16.50390625" style="54" customWidth="1"/>
    <col min="8" max="8" width="14.75390625" style="54" customWidth="1"/>
    <col min="9" max="9" width="13.25390625" style="54" customWidth="1"/>
    <col min="10" max="10" width="21.25390625" style="54" customWidth="1"/>
    <col min="11" max="11" width="16.00390625" style="34" customWidth="1"/>
    <col min="12" max="12" width="9.00390625" style="34" customWidth="1"/>
    <col min="13" max="13" width="19.75390625" style="34" customWidth="1"/>
    <col min="14" max="14" width="15.50390625" style="34" customWidth="1"/>
    <col min="15" max="16384" width="9.00390625" style="34" customWidth="1"/>
  </cols>
  <sheetData>
    <row r="1" ht="14.25">
      <c r="A1" s="34" t="s">
        <v>158</v>
      </c>
    </row>
    <row r="2" spans="1:14" s="32" customFormat="1" ht="38.25" customHeight="1">
      <c r="A2" s="36" t="s">
        <v>159</v>
      </c>
      <c r="B2" s="36"/>
      <c r="C2" s="36"/>
      <c r="D2" s="36"/>
      <c r="E2" s="36"/>
      <c r="F2" s="36"/>
      <c r="G2" s="36"/>
      <c r="H2" s="36"/>
      <c r="I2" s="36"/>
      <c r="J2" s="36"/>
      <c r="K2" s="47"/>
      <c r="L2" s="47"/>
      <c r="M2" s="47"/>
      <c r="N2" s="47"/>
    </row>
    <row r="3" spans="1:10" ht="24.75" customHeight="1">
      <c r="A3" s="55" t="s">
        <v>3</v>
      </c>
      <c r="B3" s="55"/>
      <c r="C3" s="55"/>
      <c r="D3" s="55"/>
      <c r="E3" s="55"/>
      <c r="F3" s="55"/>
      <c r="J3" s="54" t="s">
        <v>4</v>
      </c>
    </row>
    <row r="4" spans="1:10" ht="19.5" customHeight="1">
      <c r="A4" s="56" t="s">
        <v>44</v>
      </c>
      <c r="B4" s="56"/>
      <c r="C4" s="56" t="s">
        <v>77</v>
      </c>
      <c r="D4" s="56" t="s">
        <v>78</v>
      </c>
      <c r="E4" s="56"/>
      <c r="F4" s="56"/>
      <c r="G4" s="56"/>
      <c r="H4" s="56"/>
      <c r="I4" s="56" t="s">
        <v>79</v>
      </c>
      <c r="J4" s="56"/>
    </row>
    <row r="5" spans="1:10" ht="19.5" customHeight="1">
      <c r="A5" s="57" t="s">
        <v>49</v>
      </c>
      <c r="B5" s="57" t="s">
        <v>50</v>
      </c>
      <c r="C5" s="56"/>
      <c r="D5" s="57" t="s">
        <v>55</v>
      </c>
      <c r="E5" s="58" t="s">
        <v>80</v>
      </c>
      <c r="F5" s="59"/>
      <c r="G5" s="60"/>
      <c r="H5" s="57" t="s">
        <v>81</v>
      </c>
      <c r="I5" s="57" t="s">
        <v>82</v>
      </c>
      <c r="J5" s="57" t="s">
        <v>83</v>
      </c>
    </row>
    <row r="6" spans="1:10" ht="19.5" customHeight="1">
      <c r="A6" s="61"/>
      <c r="B6" s="61"/>
      <c r="C6" s="56"/>
      <c r="D6" s="61"/>
      <c r="E6" s="56" t="s">
        <v>10</v>
      </c>
      <c r="F6" s="56" t="s">
        <v>160</v>
      </c>
      <c r="G6" s="56" t="s">
        <v>161</v>
      </c>
      <c r="H6" s="61"/>
      <c r="I6" s="61"/>
      <c r="J6" s="61"/>
    </row>
    <row r="7" spans="1:10" ht="19.5" customHeight="1">
      <c r="A7" s="62"/>
      <c r="B7" s="62"/>
      <c r="C7" s="63"/>
      <c r="D7" s="63"/>
      <c r="E7" s="63"/>
      <c r="F7" s="63"/>
      <c r="G7" s="63"/>
      <c r="H7" s="63"/>
      <c r="I7" s="64"/>
      <c r="J7" s="65"/>
    </row>
    <row r="8" spans="1:10" ht="19.5" customHeight="1">
      <c r="A8" s="62"/>
      <c r="B8" s="62"/>
      <c r="C8" s="63"/>
      <c r="D8" s="63"/>
      <c r="E8" s="63"/>
      <c r="F8" s="63"/>
      <c r="G8" s="63"/>
      <c r="H8" s="63"/>
      <c r="I8" s="64"/>
      <c r="J8" s="65"/>
    </row>
    <row r="9" spans="1:10" ht="19.5" customHeight="1">
      <c r="A9" s="62"/>
      <c r="B9" s="62"/>
      <c r="C9" s="63"/>
      <c r="D9" s="63"/>
      <c r="E9" s="63"/>
      <c r="F9" s="63"/>
      <c r="G9" s="63"/>
      <c r="H9" s="63"/>
      <c r="I9" s="64"/>
      <c r="J9" s="65"/>
    </row>
    <row r="10" spans="1:10" ht="19.5" customHeight="1">
      <c r="A10" s="62"/>
      <c r="B10" s="62"/>
      <c r="C10" s="63"/>
      <c r="D10" s="63"/>
      <c r="E10" s="63"/>
      <c r="F10" s="63"/>
      <c r="G10" s="63"/>
      <c r="H10" s="63"/>
      <c r="I10" s="64"/>
      <c r="J10" s="65"/>
    </row>
    <row r="11" spans="1:10" ht="19.5" customHeight="1">
      <c r="A11" s="62"/>
      <c r="B11" s="62"/>
      <c r="C11" s="63"/>
      <c r="D11" s="63"/>
      <c r="E11" s="63"/>
      <c r="F11" s="63"/>
      <c r="G11" s="63"/>
      <c r="H11" s="63"/>
      <c r="I11" s="64"/>
      <c r="J11" s="65"/>
    </row>
    <row r="12" spans="1:10" ht="19.5" customHeight="1">
      <c r="A12" s="62"/>
      <c r="B12" s="62"/>
      <c r="C12" s="63"/>
      <c r="D12" s="63"/>
      <c r="E12" s="63"/>
      <c r="F12" s="63"/>
      <c r="G12" s="63"/>
      <c r="H12" s="63"/>
      <c r="I12" s="64"/>
      <c r="J12" s="65"/>
    </row>
    <row r="13" spans="1:10" ht="19.5" customHeight="1">
      <c r="A13" s="62"/>
      <c r="B13" s="62"/>
      <c r="C13" s="63"/>
      <c r="D13" s="63"/>
      <c r="E13" s="63"/>
      <c r="F13" s="63"/>
      <c r="G13" s="63"/>
      <c r="H13" s="63"/>
      <c r="I13" s="64"/>
      <c r="J13" s="65"/>
    </row>
    <row r="14" spans="1:10" ht="19.5" customHeight="1">
      <c r="A14" s="62"/>
      <c r="B14" s="62"/>
      <c r="C14" s="63"/>
      <c r="D14" s="63"/>
      <c r="E14" s="63"/>
      <c r="F14" s="63"/>
      <c r="G14" s="63"/>
      <c r="H14" s="63"/>
      <c r="I14" s="64"/>
      <c r="J14" s="65"/>
    </row>
    <row r="15" spans="1:2" ht="21" customHeight="1">
      <c r="A15" s="55" t="s">
        <v>162</v>
      </c>
      <c r="B15" s="55"/>
    </row>
  </sheetData>
  <sheetProtection/>
  <mergeCells count="14">
    <mergeCell ref="A2:J2"/>
    <mergeCell ref="A3:F3"/>
    <mergeCell ref="A4:B4"/>
    <mergeCell ref="D4:H4"/>
    <mergeCell ref="I4:J4"/>
    <mergeCell ref="E5:G5"/>
    <mergeCell ref="A15:E15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5">
      <selection activeCell="A14" sqref="A14"/>
    </sheetView>
  </sheetViews>
  <sheetFormatPr defaultColWidth="9.00390625" defaultRowHeight="14.25"/>
  <cols>
    <col min="1" max="1" width="41.625" style="35" customWidth="1"/>
    <col min="2" max="2" width="20.00390625" style="45" customWidth="1"/>
    <col min="3" max="3" width="43.375" style="35" customWidth="1"/>
    <col min="4" max="4" width="15.00390625" style="45" customWidth="1"/>
    <col min="5" max="5" width="18.75390625" style="35" customWidth="1"/>
    <col min="6" max="6" width="25.25390625" style="35" customWidth="1"/>
    <col min="7" max="16384" width="9.00390625" style="35" customWidth="1"/>
  </cols>
  <sheetData>
    <row r="1" ht="30.75" customHeight="1">
      <c r="A1" s="35" t="s">
        <v>163</v>
      </c>
    </row>
    <row r="2" spans="1:6" ht="33.75" customHeight="1">
      <c r="A2" s="36" t="s">
        <v>164</v>
      </c>
      <c r="B2" s="46"/>
      <c r="C2" s="36"/>
      <c r="D2" s="46"/>
      <c r="E2" s="47"/>
      <c r="F2" s="47"/>
    </row>
    <row r="3" spans="1:4" ht="24.75" customHeight="1">
      <c r="A3" s="48" t="s">
        <v>86</v>
      </c>
      <c r="B3" s="48"/>
      <c r="C3" s="49" t="s">
        <v>165</v>
      </c>
      <c r="D3" s="50"/>
    </row>
    <row r="4" spans="1:4" ht="24.75" customHeight="1">
      <c r="A4" s="51" t="s">
        <v>5</v>
      </c>
      <c r="B4" s="52"/>
      <c r="C4" s="51" t="s">
        <v>6</v>
      </c>
      <c r="D4" s="52"/>
    </row>
    <row r="5" spans="1:4" ht="24.75" customHeight="1">
      <c r="A5" s="51" t="s">
        <v>166</v>
      </c>
      <c r="B5" s="52" t="s">
        <v>8</v>
      </c>
      <c r="C5" s="51" t="s">
        <v>166</v>
      </c>
      <c r="D5" s="52" t="s">
        <v>8</v>
      </c>
    </row>
    <row r="6" spans="1:4" ht="24.75" customHeight="1">
      <c r="A6" s="39" t="s">
        <v>167</v>
      </c>
      <c r="B6" s="53">
        <f>B7+B8</f>
        <v>1155.23</v>
      </c>
      <c r="C6" s="39" t="s">
        <v>168</v>
      </c>
      <c r="D6" s="53">
        <f>D7+D8</f>
        <v>1155.23</v>
      </c>
    </row>
    <row r="7" spans="1:4" ht="24.75" customHeight="1">
      <c r="A7" s="39" t="s">
        <v>169</v>
      </c>
      <c r="B7" s="53">
        <v>1155.23</v>
      </c>
      <c r="C7" s="39" t="s">
        <v>170</v>
      </c>
      <c r="D7" s="53">
        <v>1155.23</v>
      </c>
    </row>
    <row r="8" spans="1:4" ht="24.75" customHeight="1">
      <c r="A8" s="39" t="s">
        <v>171</v>
      </c>
      <c r="B8" s="53">
        <v>0</v>
      </c>
      <c r="C8" s="39" t="s">
        <v>172</v>
      </c>
      <c r="D8" s="53">
        <v>0</v>
      </c>
    </row>
    <row r="9" spans="1:4" ht="24.75" customHeight="1">
      <c r="A9" s="39" t="s">
        <v>173</v>
      </c>
      <c r="B9" s="53">
        <v>0</v>
      </c>
      <c r="C9" s="39" t="s">
        <v>174</v>
      </c>
      <c r="D9" s="53">
        <v>0</v>
      </c>
    </row>
    <row r="10" spans="1:4" ht="24.75" customHeight="1">
      <c r="A10" s="39" t="s">
        <v>175</v>
      </c>
      <c r="B10" s="53">
        <v>0</v>
      </c>
      <c r="C10" s="39" t="s">
        <v>170</v>
      </c>
      <c r="D10" s="53">
        <v>0</v>
      </c>
    </row>
    <row r="11" spans="1:4" ht="24.75" customHeight="1">
      <c r="A11" s="39" t="s">
        <v>176</v>
      </c>
      <c r="B11" s="53">
        <v>0</v>
      </c>
      <c r="C11" s="39" t="s">
        <v>172</v>
      </c>
      <c r="D11" s="53">
        <v>0</v>
      </c>
    </row>
    <row r="12" spans="1:4" ht="24.75" customHeight="1">
      <c r="A12" s="39" t="s">
        <v>177</v>
      </c>
      <c r="B12" s="53">
        <v>0</v>
      </c>
      <c r="C12" s="39" t="s">
        <v>178</v>
      </c>
      <c r="D12" s="53">
        <v>0</v>
      </c>
    </row>
    <row r="13" spans="1:4" ht="24.75" customHeight="1">
      <c r="A13" s="39" t="s">
        <v>179</v>
      </c>
      <c r="B13" s="53">
        <v>0</v>
      </c>
      <c r="C13" s="39" t="s">
        <v>180</v>
      </c>
      <c r="D13" s="53">
        <v>0</v>
      </c>
    </row>
    <row r="14" spans="1:4" ht="24.75" customHeight="1">
      <c r="A14" s="39" t="s">
        <v>181</v>
      </c>
      <c r="B14" s="53">
        <v>0</v>
      </c>
      <c r="C14" s="39" t="s">
        <v>182</v>
      </c>
      <c r="D14" s="53">
        <v>0</v>
      </c>
    </row>
    <row r="15" spans="1:4" ht="24.75" customHeight="1">
      <c r="A15" s="39" t="s">
        <v>183</v>
      </c>
      <c r="B15" s="53">
        <v>0</v>
      </c>
      <c r="C15" s="39" t="s">
        <v>184</v>
      </c>
      <c r="D15" s="53">
        <v>0</v>
      </c>
    </row>
    <row r="16" spans="1:4" ht="24.75" customHeight="1">
      <c r="A16" s="39" t="s">
        <v>185</v>
      </c>
      <c r="B16" s="53">
        <v>0</v>
      </c>
      <c r="C16" s="39" t="s">
        <v>186</v>
      </c>
      <c r="D16" s="53">
        <v>0</v>
      </c>
    </row>
    <row r="17" spans="1:4" ht="24.75" customHeight="1">
      <c r="A17" s="39" t="s">
        <v>187</v>
      </c>
      <c r="B17" s="53">
        <v>0</v>
      </c>
      <c r="C17" s="39" t="s">
        <v>188</v>
      </c>
      <c r="D17" s="53">
        <v>0</v>
      </c>
    </row>
    <row r="18" spans="1:4" ht="24.75" customHeight="1">
      <c r="A18" s="39" t="s">
        <v>189</v>
      </c>
      <c r="B18" s="53">
        <v>0</v>
      </c>
      <c r="C18" s="39"/>
      <c r="D18" s="53"/>
    </row>
    <row r="19" spans="1:4" ht="24.75" customHeight="1">
      <c r="A19" s="39"/>
      <c r="B19" s="53"/>
      <c r="C19" s="39"/>
      <c r="D19" s="53"/>
    </row>
    <row r="20" spans="1:4" s="44" customFormat="1" ht="24.75" customHeight="1">
      <c r="A20" s="51" t="s">
        <v>190</v>
      </c>
      <c r="B20" s="52">
        <f>B6+B9+B12+B13+B14+B15+B16+B17+B18</f>
        <v>1155.23</v>
      </c>
      <c r="C20" s="51" t="s">
        <v>191</v>
      </c>
      <c r="D20" s="52">
        <f>D6+D9+D12+D13+D14+D15+D16+D17</f>
        <v>1155.23</v>
      </c>
    </row>
    <row r="21" spans="1:4" ht="24.75" customHeight="1">
      <c r="A21" s="38"/>
      <c r="B21" s="53"/>
      <c r="C21" s="38"/>
      <c r="D21" s="53"/>
    </row>
    <row r="22" spans="1:4" ht="24.75" customHeight="1">
      <c r="A22" s="39" t="s">
        <v>192</v>
      </c>
      <c r="B22" s="53">
        <f>B23+B26</f>
        <v>0</v>
      </c>
      <c r="C22" s="39" t="s">
        <v>193</v>
      </c>
      <c r="D22" s="53">
        <f>D23+D26+D29+D32+D35+D36</f>
        <v>0</v>
      </c>
    </row>
    <row r="23" spans="1:4" ht="24.75" customHeight="1">
      <c r="A23" s="39" t="s">
        <v>194</v>
      </c>
      <c r="B23" s="53">
        <f>B24+B25</f>
        <v>0</v>
      </c>
      <c r="C23" s="39" t="s">
        <v>194</v>
      </c>
      <c r="D23" s="53">
        <f>D24+D25</f>
        <v>0</v>
      </c>
    </row>
    <row r="24" spans="1:4" ht="24.75" customHeight="1">
      <c r="A24" s="39" t="s">
        <v>195</v>
      </c>
      <c r="B24" s="53">
        <v>0</v>
      </c>
      <c r="C24" s="39" t="s">
        <v>195</v>
      </c>
      <c r="D24" s="53">
        <v>0</v>
      </c>
    </row>
    <row r="25" spans="1:4" ht="24.75" customHeight="1">
      <c r="A25" s="39" t="s">
        <v>196</v>
      </c>
      <c r="B25" s="53">
        <v>0</v>
      </c>
      <c r="C25" s="39" t="s">
        <v>196</v>
      </c>
      <c r="D25" s="53">
        <v>0</v>
      </c>
    </row>
    <row r="26" spans="1:4" ht="24.75" customHeight="1">
      <c r="A26" s="39" t="s">
        <v>197</v>
      </c>
      <c r="B26" s="53">
        <f>B27+B28</f>
        <v>0</v>
      </c>
      <c r="C26" s="39" t="s">
        <v>198</v>
      </c>
      <c r="D26" s="53">
        <f>D27+D28</f>
        <v>0</v>
      </c>
    </row>
    <row r="27" spans="1:4" ht="24.75" customHeight="1">
      <c r="A27" s="39" t="s">
        <v>199</v>
      </c>
      <c r="B27" s="53">
        <v>0</v>
      </c>
      <c r="C27" s="39" t="s">
        <v>195</v>
      </c>
      <c r="D27" s="53">
        <v>0</v>
      </c>
    </row>
    <row r="28" spans="1:4" ht="24.75" customHeight="1">
      <c r="A28" s="39" t="s">
        <v>200</v>
      </c>
      <c r="B28" s="53">
        <v>0</v>
      </c>
      <c r="C28" s="39" t="s">
        <v>196</v>
      </c>
      <c r="D28" s="53">
        <v>0</v>
      </c>
    </row>
    <row r="29" spans="1:4" ht="24.75" customHeight="1">
      <c r="A29" s="39" t="s">
        <v>201</v>
      </c>
      <c r="B29" s="53">
        <f>B30+B33+B36+B37</f>
        <v>0</v>
      </c>
      <c r="C29" s="39" t="s">
        <v>202</v>
      </c>
      <c r="D29" s="53">
        <f>D30+D31</f>
        <v>0</v>
      </c>
    </row>
    <row r="30" spans="1:4" ht="24.75" customHeight="1">
      <c r="A30" s="39" t="s">
        <v>203</v>
      </c>
      <c r="B30" s="53">
        <f>B31+B32</f>
        <v>0</v>
      </c>
      <c r="C30" s="39" t="s">
        <v>199</v>
      </c>
      <c r="D30" s="53">
        <v>0</v>
      </c>
    </row>
    <row r="31" spans="1:4" ht="24.75" customHeight="1">
      <c r="A31" s="39" t="s">
        <v>195</v>
      </c>
      <c r="B31" s="53">
        <v>0</v>
      </c>
      <c r="C31" s="39" t="s">
        <v>200</v>
      </c>
      <c r="D31" s="53">
        <v>0</v>
      </c>
    </row>
    <row r="32" spans="1:4" ht="24.75" customHeight="1">
      <c r="A32" s="39" t="s">
        <v>196</v>
      </c>
      <c r="B32" s="53">
        <v>0</v>
      </c>
      <c r="C32" s="39" t="s">
        <v>204</v>
      </c>
      <c r="D32" s="53">
        <f>D33+D34</f>
        <v>0</v>
      </c>
    </row>
    <row r="33" spans="1:4" ht="24.75" customHeight="1">
      <c r="A33" s="39" t="s">
        <v>205</v>
      </c>
      <c r="B33" s="53">
        <f>B34+B35</f>
        <v>0</v>
      </c>
      <c r="C33" s="39" t="s">
        <v>199</v>
      </c>
      <c r="D33" s="53">
        <v>0</v>
      </c>
    </row>
    <row r="34" spans="1:4" ht="24.75" customHeight="1">
      <c r="A34" s="39" t="s">
        <v>199</v>
      </c>
      <c r="B34" s="53">
        <v>0</v>
      </c>
      <c r="C34" s="39" t="s">
        <v>200</v>
      </c>
      <c r="D34" s="53">
        <v>0</v>
      </c>
    </row>
    <row r="35" spans="1:4" ht="24.75" customHeight="1">
      <c r="A35" s="39" t="s">
        <v>200</v>
      </c>
      <c r="B35" s="53">
        <v>0</v>
      </c>
      <c r="C35" s="39" t="s">
        <v>206</v>
      </c>
      <c r="D35" s="53">
        <v>0</v>
      </c>
    </row>
    <row r="36" spans="1:4" ht="24.75" customHeight="1">
      <c r="A36" s="39" t="s">
        <v>207</v>
      </c>
      <c r="B36" s="53">
        <v>0</v>
      </c>
      <c r="C36" s="39" t="s">
        <v>208</v>
      </c>
      <c r="D36" s="53">
        <v>0</v>
      </c>
    </row>
    <row r="37" spans="1:4" ht="24.75" customHeight="1">
      <c r="A37" s="39" t="s">
        <v>209</v>
      </c>
      <c r="B37" s="53">
        <v>0</v>
      </c>
      <c r="C37" s="39"/>
      <c r="D37" s="53"/>
    </row>
    <row r="38" spans="1:4" ht="21.75" customHeight="1">
      <c r="A38" s="39"/>
      <c r="B38" s="53"/>
      <c r="C38" s="39"/>
      <c r="D38" s="53"/>
    </row>
    <row r="39" spans="1:4" s="44" customFormat="1" ht="25.5" customHeight="1">
      <c r="A39" s="51" t="s">
        <v>40</v>
      </c>
      <c r="B39" s="52">
        <f>B20+B22+B29</f>
        <v>1155.23</v>
      </c>
      <c r="C39" s="51" t="s">
        <v>41</v>
      </c>
      <c r="D39" s="52">
        <f>D20+D22</f>
        <v>1155.23</v>
      </c>
    </row>
  </sheetData>
  <sheetProtection/>
  <mergeCells count="5">
    <mergeCell ref="A2:D2"/>
    <mergeCell ref="A3:B3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F15" sqref="F15"/>
    </sheetView>
  </sheetViews>
  <sheetFormatPr defaultColWidth="9.00390625" defaultRowHeight="14.25"/>
  <cols>
    <col min="1" max="1" width="21.625" style="35" customWidth="1"/>
    <col min="2" max="2" width="10.50390625" style="35" customWidth="1"/>
    <col min="3" max="3" width="9.375" style="35" bestFit="1" customWidth="1"/>
    <col min="4" max="4" width="9.00390625" style="35" customWidth="1"/>
    <col min="5" max="5" width="6.125" style="35" customWidth="1"/>
    <col min="6" max="6" width="12.00390625" style="35" customWidth="1"/>
    <col min="7" max="7" width="11.875" style="35" customWidth="1"/>
    <col min="8" max="8" width="8.375" style="35" customWidth="1"/>
    <col min="9" max="9" width="10.375" style="35" customWidth="1"/>
    <col min="10" max="10" width="7.125" style="35" customWidth="1"/>
    <col min="11" max="11" width="6.625" style="35" customWidth="1"/>
    <col min="12" max="12" width="9.625" style="35" customWidth="1"/>
    <col min="13" max="14" width="9.00390625" style="35" customWidth="1"/>
    <col min="15" max="15" width="7.50390625" style="35" customWidth="1"/>
    <col min="16" max="16" width="6.875" style="35" customWidth="1"/>
    <col min="17" max="17" width="12.75390625" style="35" customWidth="1"/>
    <col min="18" max="16384" width="9.00390625" style="35" customWidth="1"/>
  </cols>
  <sheetData>
    <row r="1" ht="14.25">
      <c r="A1" s="35" t="s">
        <v>210</v>
      </c>
    </row>
    <row r="2" spans="1:17" s="32" customFormat="1" ht="28.5" customHeight="1">
      <c r="A2" s="36" t="s">
        <v>211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33" customFormat="1" ht="23.25" customHeight="1">
      <c r="A3" s="37" t="s">
        <v>3</v>
      </c>
      <c r="B3" s="37"/>
      <c r="C3" s="37"/>
      <c r="D3" s="37"/>
      <c r="E3" s="37"/>
      <c r="F3" s="37"/>
      <c r="O3" s="42" t="s">
        <v>4</v>
      </c>
      <c r="P3" s="42"/>
      <c r="Q3" s="42"/>
    </row>
    <row r="4" spans="1:17" s="33" customFormat="1" ht="15" customHeight="1">
      <c r="A4" s="38" t="s">
        <v>190</v>
      </c>
      <c r="B4" s="38" t="s">
        <v>212</v>
      </c>
      <c r="C4" s="38"/>
      <c r="D4" s="38"/>
      <c r="E4" s="38" t="s">
        <v>213</v>
      </c>
      <c r="F4" s="38"/>
      <c r="G4" s="38"/>
      <c r="H4" s="38" t="s">
        <v>214</v>
      </c>
      <c r="I4" s="38" t="s">
        <v>215</v>
      </c>
      <c r="J4" s="38" t="s">
        <v>216</v>
      </c>
      <c r="K4" s="38" t="s">
        <v>217</v>
      </c>
      <c r="L4" s="38" t="s">
        <v>218</v>
      </c>
      <c r="M4" s="38"/>
      <c r="N4" s="38"/>
      <c r="O4" s="38" t="s">
        <v>219</v>
      </c>
      <c r="P4" s="38" t="s">
        <v>220</v>
      </c>
      <c r="Q4" s="43"/>
    </row>
    <row r="5" spans="1:17" s="33" customFormat="1" ht="24.75" customHeight="1">
      <c r="A5" s="38"/>
      <c r="B5" s="38" t="s">
        <v>10</v>
      </c>
      <c r="C5" s="38" t="s">
        <v>221</v>
      </c>
      <c r="D5" s="38" t="s">
        <v>222</v>
      </c>
      <c r="E5" s="38" t="s">
        <v>10</v>
      </c>
      <c r="F5" s="39" t="s">
        <v>223</v>
      </c>
      <c r="G5" s="39"/>
      <c r="H5" s="38"/>
      <c r="I5" s="38"/>
      <c r="J5" s="38"/>
      <c r="K5" s="38"/>
      <c r="L5" s="38" t="s">
        <v>10</v>
      </c>
      <c r="M5" s="38" t="s">
        <v>224</v>
      </c>
      <c r="N5" s="38" t="s">
        <v>225</v>
      </c>
      <c r="O5" s="38"/>
      <c r="P5" s="38"/>
      <c r="Q5" s="43"/>
    </row>
    <row r="6" spans="1:17" s="34" customFormat="1" ht="39" customHeight="1">
      <c r="A6" s="38"/>
      <c r="B6" s="38"/>
      <c r="C6" s="38"/>
      <c r="D6" s="38"/>
      <c r="E6" s="38"/>
      <c r="F6" s="38" t="s">
        <v>226</v>
      </c>
      <c r="G6" s="38" t="s">
        <v>48</v>
      </c>
      <c r="H6" s="38"/>
      <c r="I6" s="38"/>
      <c r="J6" s="38"/>
      <c r="K6" s="38"/>
      <c r="L6" s="38"/>
      <c r="M6" s="38"/>
      <c r="N6" s="38"/>
      <c r="O6" s="38"/>
      <c r="P6" s="38"/>
      <c r="Q6" s="43"/>
    </row>
    <row r="7" spans="1:17" s="34" customFormat="1" ht="14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43"/>
    </row>
    <row r="8" spans="1:17" s="34" customFormat="1" ht="24.75" customHeight="1">
      <c r="A8" s="23" t="s">
        <v>55</v>
      </c>
      <c r="B8" s="40">
        <f>C8+D8</f>
        <v>1155.23</v>
      </c>
      <c r="C8" s="41">
        <v>1155.23</v>
      </c>
      <c r="D8" s="40">
        <v>0</v>
      </c>
      <c r="E8" s="40">
        <f>F8+G8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f>M8+N8</f>
        <v>0</v>
      </c>
      <c r="M8" s="40">
        <v>0</v>
      </c>
      <c r="N8" s="40">
        <v>0</v>
      </c>
      <c r="O8" s="40">
        <v>0</v>
      </c>
      <c r="P8" s="40">
        <v>0</v>
      </c>
      <c r="Q8" s="43"/>
    </row>
    <row r="9" spans="1:17" s="34" customFormat="1" ht="24.75" customHeight="1">
      <c r="A9" s="23" t="s">
        <v>56</v>
      </c>
      <c r="B9" s="40">
        <f>C9+D9</f>
        <v>1155.23</v>
      </c>
      <c r="C9" s="41">
        <v>1155.23</v>
      </c>
      <c r="D9" s="41">
        <v>0</v>
      </c>
      <c r="E9" s="40">
        <f>F9+G9</f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0">
        <f>M9+N9</f>
        <v>0</v>
      </c>
      <c r="M9" s="41">
        <v>0</v>
      </c>
      <c r="N9" s="41">
        <v>0</v>
      </c>
      <c r="O9" s="41">
        <v>0</v>
      </c>
      <c r="P9" s="41">
        <v>0</v>
      </c>
      <c r="Q9" s="43"/>
    </row>
    <row r="10" spans="1:17" s="34" customFormat="1" ht="24.75" customHeight="1">
      <c r="A10" s="23" t="s">
        <v>57</v>
      </c>
      <c r="B10" s="40">
        <f>C10+D10</f>
        <v>1155.23</v>
      </c>
      <c r="C10" s="41">
        <v>1155.23</v>
      </c>
      <c r="D10" s="41">
        <v>0</v>
      </c>
      <c r="E10" s="40">
        <f>F10+G10</f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0">
        <f>M10+N10</f>
        <v>0</v>
      </c>
      <c r="M10" s="41">
        <v>0</v>
      </c>
      <c r="N10" s="41">
        <v>0</v>
      </c>
      <c r="O10" s="41">
        <v>0</v>
      </c>
      <c r="P10" s="41">
        <v>0</v>
      </c>
      <c r="Q10" s="43"/>
    </row>
  </sheetData>
  <sheetProtection/>
  <mergeCells count="21">
    <mergeCell ref="A2:Q2"/>
    <mergeCell ref="A3:F3"/>
    <mergeCell ref="B4:D4"/>
    <mergeCell ref="E4:G4"/>
    <mergeCell ref="L4:N4"/>
    <mergeCell ref="A4:A7"/>
    <mergeCell ref="B5:B7"/>
    <mergeCell ref="C5:C7"/>
    <mergeCell ref="D5:D7"/>
    <mergeCell ref="E5:E7"/>
    <mergeCell ref="F6:F7"/>
    <mergeCell ref="G6:G7"/>
    <mergeCell ref="H4:H7"/>
    <mergeCell ref="I4:I7"/>
    <mergeCell ref="J4:J7"/>
    <mergeCell ref="K4:K7"/>
    <mergeCell ref="L5:L7"/>
    <mergeCell ref="M5:M7"/>
    <mergeCell ref="N5:N7"/>
    <mergeCell ref="O4:O7"/>
    <mergeCell ref="P4:P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吴雪溶</cp:lastModifiedBy>
  <cp:lastPrinted>2019-01-24T01:26:55Z</cp:lastPrinted>
  <dcterms:created xsi:type="dcterms:W3CDTF">2018-01-18T05:24:37Z</dcterms:created>
  <dcterms:modified xsi:type="dcterms:W3CDTF">2019-01-25T03:52:54Z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