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8010" firstSheet="5" activeTab="5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（政府经济分类）" sheetId="5" r:id="rId5"/>
    <sheet name="5.一般公共预算财政拨款基本支出表（部门经济分类）" sheetId="6" r:id="rId6"/>
    <sheet name="6.一般公共预算“三公”经费支出预算表" sheetId="7" r:id="rId7"/>
    <sheet name="7.政府性基金预算财政拨款支出表" sheetId="8" r:id="rId8"/>
    <sheet name="8.部门收支预算总表" sheetId="9" r:id="rId9"/>
    <sheet name="9.部门收入总表" sheetId="10" r:id="rId10"/>
    <sheet name="10.部门支出总表" sheetId="11" r:id="rId11"/>
    <sheet name="11.政府采购预算表" sheetId="12" r:id="rId12"/>
  </sheets>
  <definedNames/>
  <calcPr calcMode="manual" fullCalcOnLoad="1"/>
</workbook>
</file>

<file path=xl/sharedStrings.xml><?xml version="1.0" encoding="utf-8"?>
<sst xmlns="http://schemas.openxmlformats.org/spreadsheetml/2006/main" count="404" uniqueCount="262">
  <si>
    <r>
      <t>20</t>
    </r>
    <r>
      <rPr>
        <sz val="74"/>
        <color indexed="8"/>
        <rFont val="宋体"/>
        <family val="0"/>
      </rPr>
      <t>20</t>
    </r>
    <r>
      <rPr>
        <sz val="74"/>
        <color indexed="8"/>
        <rFont val="宋体"/>
        <family val="0"/>
      </rPr>
      <t>年部门预算公开表</t>
    </r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</si>
  <si>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</si>
  <si>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</si>
  <si>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</si>
  <si>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</si>
  <si>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</si>
  <si>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</si>
  <si>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</si>
  <si>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</si>
  <si>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</si>
  <si>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</si>
  <si>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</si>
  <si>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</si>
  <si>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</si>
  <si>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</si>
  <si>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</si>
  <si>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</si>
  <si>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</si>
  <si>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</si>
  <si>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</si>
  <si>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</si>
  <si>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</si>
  <si>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</si>
  <si>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</si>
  <si>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</si>
  <si>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</si>
  <si>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</si>
  <si>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</si>
  <si>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</si>
  <si>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</si>
  <si>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</si>
  <si>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</si>
  <si>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</si>
  <si>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</si>
  <si>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</si>
  <si>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</si>
  <si>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</si>
  <si>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</si>
  <si>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</si>
  <si>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</si>
  <si>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</si>
  <si>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</si>
  <si>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</si>
  <si>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</si>
  <si>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</si>
  <si>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</si>
  <si>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</si>
  <si>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</si>
  <si>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</si>
  <si>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</si>
  <si>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</si>
  <si>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</si>
  <si>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</si>
  <si>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</si>
  <si>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合计</t>
  </si>
  <si>
    <t>行政运行</t>
  </si>
  <si>
    <t>购房补贴</t>
  </si>
  <si>
    <t>机关事业单位基本养老保险缴费支出</t>
  </si>
  <si>
    <t>机关事业单位职业年金缴费支出</t>
  </si>
  <si>
    <t>行政单位医疗</t>
  </si>
  <si>
    <t>公务员医疗补助</t>
  </si>
  <si>
    <t>住房公积金</t>
  </si>
  <si>
    <t>其他医疗保障管理事务支出</t>
  </si>
  <si>
    <t>表三</t>
  </si>
  <si>
    <t>一般公共预算财政拨款支出表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</si>
  <si>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</si>
  <si>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年预算数</t>
    </r>
  </si>
  <si>
    <r>
      <t>2020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</si>
  <si>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t>基本支出</t>
  </si>
  <si>
    <t>项目支出</t>
  </si>
  <si>
    <t>增减额</t>
  </si>
  <si>
    <t>增减%</t>
  </si>
  <si>
    <t>表四</t>
  </si>
  <si>
    <t>一般公共预算财政拨款基本支出表（政府经济分类）</t>
  </si>
  <si>
    <t>政府经济分类科目编码</t>
  </si>
  <si>
    <t>政府经济分类名称</t>
  </si>
  <si>
    <t>金额</t>
  </si>
  <si>
    <t>机关工资福利支出</t>
  </si>
  <si>
    <t>　50101-工资奖金津补贴</t>
  </si>
  <si>
    <t>　50102-社会保障缴费</t>
  </si>
  <si>
    <t>　50103-住房公积金</t>
  </si>
  <si>
    <t>　50199-其他工资福利支出</t>
  </si>
  <si>
    <t>机关商品和服务支出</t>
  </si>
  <si>
    <t>　50201-办公经费</t>
  </si>
  <si>
    <t>　50202-会议费</t>
  </si>
  <si>
    <t>　50203-培训费</t>
  </si>
  <si>
    <t>　50204-专用材料购置费</t>
  </si>
  <si>
    <t>　50205-委托业务费</t>
  </si>
  <si>
    <t>　50206-公务接待费</t>
  </si>
  <si>
    <t>　50208-公务用车运行维护费</t>
  </si>
  <si>
    <t>　50209-维修（护）费</t>
  </si>
  <si>
    <t>　50299-其他商品和服务支出</t>
  </si>
  <si>
    <t>机关资本性支出（一）</t>
  </si>
  <si>
    <t>　50306-设备购置</t>
  </si>
  <si>
    <t>对事业单位经常性补助</t>
  </si>
  <si>
    <t>　50501-工资福利支出</t>
  </si>
  <si>
    <t>　50502-商品和服务支出</t>
  </si>
  <si>
    <t>对事业单位资本性补助</t>
  </si>
  <si>
    <t>　50601-资本性支出（一）</t>
  </si>
  <si>
    <t>对个人和家庭的补助</t>
  </si>
  <si>
    <t>　50901-社会福利和救助</t>
  </si>
  <si>
    <t>　50905-离退休费</t>
  </si>
  <si>
    <t>　50999-其他对个人和家庭补助</t>
  </si>
  <si>
    <t>表五</t>
  </si>
  <si>
    <t>一般公共预算财政拨款基本支出表（部门经济分类）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</si>
  <si>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</si>
  <si>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</si>
  <si>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</si>
  <si>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</si>
  <si>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</si>
  <si>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</si>
  <si>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</si>
  <si>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</si>
  <si>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</si>
  <si>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</si>
  <si>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</si>
  <si>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</si>
  <si>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</si>
  <si>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</si>
  <si>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</si>
  <si>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</si>
  <si>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</si>
  <si>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</si>
  <si>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</si>
  <si>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</si>
  <si>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</si>
  <si>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</si>
  <si>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</si>
  <si>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</si>
  <si>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</si>
  <si>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</si>
  <si>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</si>
  <si>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</si>
  <si>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</si>
  <si>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</si>
  <si>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</si>
  <si>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</si>
  <si>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</si>
  <si>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</si>
  <si>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</si>
  <si>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</si>
  <si>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</si>
  <si>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</si>
  <si>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</si>
  <si>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</si>
  <si>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</si>
  <si>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</si>
  <si>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</si>
  <si>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</si>
  <si>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</si>
  <si>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</si>
  <si>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</si>
  <si>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</si>
  <si>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</si>
  <si>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</si>
  <si>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</si>
  <si>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</si>
  <si>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</si>
  <si>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</si>
  <si>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</si>
  <si>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</si>
  <si>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</si>
  <si>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</si>
  <si>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</si>
  <si>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</si>
  <si>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</si>
  <si>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</si>
  <si>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</si>
  <si>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</si>
  <si>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表六</t>
  </si>
  <si>
    <t>一般公共预算“三公”经费支出预算表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</si>
  <si>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</si>
  <si>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</si>
  <si>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</si>
  <si>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</si>
  <si>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</si>
  <si>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表七:</t>
  </si>
  <si>
    <t>政府性基金预算财政拨款支出表</t>
  </si>
  <si>
    <t>人员经费</t>
  </si>
  <si>
    <t>日常公用经费</t>
  </si>
  <si>
    <t>注：此表为空表</t>
  </si>
  <si>
    <t>表八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</si>
  <si>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</si>
  <si>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</si>
  <si>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</si>
  <si>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</si>
  <si>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</si>
  <si>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</si>
  <si>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</si>
  <si>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</si>
  <si>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</si>
  <si>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</si>
  <si>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</si>
  <si>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</si>
  <si>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</si>
  <si>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</si>
  <si>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</si>
  <si>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</si>
  <si>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</si>
  <si>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</si>
  <si>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</si>
  <si>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</si>
  <si>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</si>
  <si>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</si>
  <si>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</si>
  <si>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</si>
  <si>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</si>
  <si>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</si>
  <si>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</si>
  <si>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</si>
  <si>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</si>
  <si>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</si>
  <si>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</si>
  <si>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</si>
  <si>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</si>
  <si>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</si>
  <si>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</si>
  <si>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</si>
  <si>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</si>
  <si>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</si>
  <si>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</si>
  <si>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</si>
  <si>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</si>
  <si>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</si>
  <si>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</si>
  <si>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</si>
  <si>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</si>
  <si>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</si>
  <si>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表九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</si>
  <si>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</si>
  <si>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</si>
  <si>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</si>
  <si>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</si>
  <si>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</si>
  <si>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</si>
  <si>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</si>
  <si>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</si>
  <si>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</si>
  <si>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</si>
  <si>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</si>
  <si>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</si>
  <si>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</si>
  <si>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</si>
  <si>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</si>
  <si>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</si>
  <si>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表十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</si>
  <si>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</si>
  <si>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</si>
  <si>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</si>
  <si>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</si>
  <si>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</si>
  <si>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</si>
  <si>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</si>
  <si>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</si>
  <si>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</si>
  <si>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表十一</t>
  </si>
  <si>
    <t>政府采购预算表</t>
  </si>
  <si>
    <t>支出功能分类科目</t>
  </si>
  <si>
    <t>货物</t>
  </si>
  <si>
    <t>工程</t>
  </si>
  <si>
    <t>服务</t>
  </si>
  <si>
    <t>自筹资金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</si>
</sst>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2"/>
      <name val="方正小标宋简体"/>
      <family val="0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rgb="FF000000"/>
      <name val="Calibri"/>
      <family val="2"/>
    </font>
    <font>
      <sz val="10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0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53" fillId="0" borderId="0" xfId="0" applyNumberFormat="1" applyFont="1" applyAlignment="1">
      <alignment vertical="center"/>
    </xf>
    <xf numFmtId="176" fontId="3" fillId="0" borderId="0" xfId="0" applyNumberFormat="1" applyFont="1" applyBorder="1" applyAlignment="1" applyProtection="1">
      <alignment/>
      <protection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176" fontId="53" fillId="0" borderId="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 applyProtection="1">
      <alignment horizontal="center" vertical="center" wrapText="1"/>
      <protection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176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right" vertical="center" wrapText="1"/>
    </xf>
    <xf numFmtId="0" fontId="56" fillId="0" borderId="10" xfId="0" applyNumberFormat="1" applyFont="1" applyFill="1" applyBorder="1" applyAlignment="1">
      <alignment horizontal="center" vertical="center"/>
    </xf>
    <xf numFmtId="176" fontId="56" fillId="0" borderId="10" xfId="0" applyNumberFormat="1" applyFont="1" applyFill="1" applyBorder="1" applyAlignment="1">
      <alignment horizontal="center" vertical="center" wrapText="1"/>
    </xf>
    <xf numFmtId="176" fontId="55" fillId="0" borderId="10" xfId="0" applyNumberFormat="1" applyFont="1" applyBorder="1" applyAlignment="1">
      <alignment horizontal="right" vertical="center" wrapText="1"/>
    </xf>
    <xf numFmtId="176" fontId="6" fillId="0" borderId="0" xfId="0" applyNumberFormat="1" applyFont="1" applyFill="1" applyAlignment="1">
      <alignment vertical="center"/>
    </xf>
    <xf numFmtId="176" fontId="57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58" fillId="0" borderId="10" xfId="0" applyNumberFormat="1" applyFont="1" applyFill="1" applyBorder="1" applyAlignment="1">
      <alignment horizontal="center" vertical="center" wrapText="1"/>
    </xf>
    <xf numFmtId="176" fontId="58" fillId="0" borderId="10" xfId="0" applyNumberFormat="1" applyFont="1" applyFill="1" applyBorder="1" applyAlignment="1">
      <alignment horizontal="left" vertical="center" wrapText="1"/>
    </xf>
    <xf numFmtId="176" fontId="58" fillId="0" borderId="10" xfId="0" applyNumberFormat="1" applyFont="1" applyFill="1" applyBorder="1" applyAlignment="1">
      <alignment vertical="center" wrapText="1"/>
    </xf>
    <xf numFmtId="176" fontId="5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59" fillId="0" borderId="10" xfId="0" applyNumberFormat="1" applyFont="1" applyFill="1" applyBorder="1" applyAlignment="1">
      <alignment horizontal="center" vertical="center" wrapText="1"/>
    </xf>
    <xf numFmtId="176" fontId="58" fillId="0" borderId="1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right" vertical="center" wrapText="1"/>
    </xf>
    <xf numFmtId="176" fontId="56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vertical="center" wrapText="1"/>
    </xf>
    <xf numFmtId="176" fontId="9" fillId="0" borderId="10" xfId="0" applyNumberFormat="1" applyFont="1" applyFill="1" applyBorder="1" applyAlignment="1">
      <alignment horizontal="right" vertical="center" wrapText="1"/>
    </xf>
    <xf numFmtId="176" fontId="8" fillId="0" borderId="11" xfId="0" applyNumberFormat="1" applyFont="1" applyFill="1" applyBorder="1" applyAlignment="1">
      <alignment horizontal="right" vertical="center" wrapText="1"/>
    </xf>
    <xf numFmtId="176" fontId="7" fillId="0" borderId="12" xfId="0" applyNumberFormat="1" applyFont="1" applyFill="1" applyBorder="1" applyAlignment="1">
      <alignment horizontal="right" vertical="top" wrapText="1"/>
    </xf>
    <xf numFmtId="176" fontId="7" fillId="0" borderId="10" xfId="0" applyNumberFormat="1" applyFont="1" applyFill="1" applyBorder="1" applyAlignment="1">
      <alignment horizontal="right" vertical="top" wrapText="1"/>
    </xf>
    <xf numFmtId="176" fontId="57" fillId="0" borderId="0" xfId="0" applyNumberFormat="1" applyFont="1" applyAlignment="1">
      <alignment vertical="center"/>
    </xf>
    <xf numFmtId="176" fontId="57" fillId="0" borderId="0" xfId="0" applyNumberFormat="1" applyFont="1" applyFill="1" applyAlignment="1">
      <alignment horizontal="center" vertical="center"/>
    </xf>
    <xf numFmtId="176" fontId="54" fillId="0" borderId="10" xfId="0" applyNumberFormat="1" applyFont="1" applyBorder="1" applyAlignment="1">
      <alignment horizontal="center" vertical="center" wrapText="1"/>
    </xf>
    <xf numFmtId="176" fontId="57" fillId="0" borderId="1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176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 vertical="center" wrapText="1"/>
    </xf>
    <xf numFmtId="176" fontId="11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justify" vertical="center" wrapText="1"/>
    </xf>
    <xf numFmtId="176" fontId="10" fillId="0" borderId="0" xfId="0" applyNumberFormat="1" applyFont="1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4" fillId="0" borderId="13" xfId="0" applyNumberFormat="1" applyFont="1" applyBorder="1" applyAlignment="1" applyProtection="1">
      <alignment horizontal="center" vertical="center"/>
      <protection/>
    </xf>
    <xf numFmtId="176" fontId="4" fillId="0" borderId="13" xfId="0" applyNumberFormat="1" applyFont="1" applyBorder="1" applyAlignment="1" applyProtection="1">
      <alignment horizontal="center" vertical="center"/>
      <protection/>
    </xf>
    <xf numFmtId="176" fontId="13" fillId="0" borderId="13" xfId="0" applyNumberFormat="1" applyFont="1" applyBorder="1" applyAlignment="1" applyProtection="1">
      <alignment horizontal="right" vertical="center"/>
      <protection/>
    </xf>
    <xf numFmtId="0" fontId="12" fillId="0" borderId="13" xfId="0" applyNumberFormat="1" applyFont="1" applyBorder="1" applyAlignment="1" applyProtection="1">
      <alignment horizontal="left" vertical="center"/>
      <protection/>
    </xf>
    <xf numFmtId="176" fontId="13" fillId="0" borderId="13" xfId="0" applyNumberFormat="1" applyFont="1" applyBorder="1" applyAlignment="1" applyProtection="1">
      <alignment horizontal="left" vertical="center"/>
      <protection/>
    </xf>
    <xf numFmtId="0" fontId="3" fillId="0" borderId="13" xfId="0" applyNumberFormat="1" applyFont="1" applyBorder="1" applyAlignment="1" applyProtection="1">
      <alignment horizontal="left" vertical="center"/>
      <protection/>
    </xf>
    <xf numFmtId="176" fontId="1" fillId="0" borderId="13" xfId="0" applyNumberFormat="1" applyFont="1" applyBorder="1" applyAlignment="1" applyProtection="1">
      <alignment horizontal="left" vertical="center"/>
      <protection/>
    </xf>
    <xf numFmtId="176" fontId="1" fillId="0" borderId="13" xfId="0" applyNumberFormat="1" applyFont="1" applyBorder="1" applyAlignment="1" applyProtection="1">
      <alignment horizontal="right" vertical="center"/>
      <protection/>
    </xf>
    <xf numFmtId="176" fontId="6" fillId="0" borderId="0" xfId="0" applyNumberFormat="1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176" fontId="0" fillId="0" borderId="0" xfId="0" applyNumberFormat="1" applyFont="1" applyFill="1" applyAlignment="1">
      <alignment vertical="center" wrapText="1"/>
    </xf>
    <xf numFmtId="0" fontId="0" fillId="0" borderId="0" xfId="0" applyNumberFormat="1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176" fontId="0" fillId="0" borderId="0" xfId="0" applyNumberFormat="1" applyAlignment="1">
      <alignment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vertical="top" wrapText="1"/>
    </xf>
    <xf numFmtId="176" fontId="7" fillId="0" borderId="10" xfId="0" applyNumberFormat="1" applyFont="1" applyFill="1" applyBorder="1" applyAlignment="1">
      <alignment vertical="top" wrapText="1"/>
    </xf>
    <xf numFmtId="176" fontId="57" fillId="0" borderId="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horizontal="left" vertical="center"/>
    </xf>
    <xf numFmtId="176" fontId="0" fillId="0" borderId="0" xfId="0" applyNumberFormat="1" applyFill="1" applyAlignment="1">
      <alignment horizontal="left" vertical="center"/>
    </xf>
    <xf numFmtId="0" fontId="57" fillId="0" borderId="0" xfId="0" applyNumberFormat="1" applyFont="1" applyFill="1" applyBorder="1" applyAlignment="1">
      <alignment horizontal="left" vertical="center"/>
    </xf>
    <xf numFmtId="176" fontId="57" fillId="0" borderId="0" xfId="0" applyNumberFormat="1" applyFont="1" applyFill="1" applyBorder="1" applyAlignment="1">
      <alignment horizontal="left" vertical="center"/>
    </xf>
    <xf numFmtId="176" fontId="57" fillId="0" borderId="0" xfId="0" applyNumberFormat="1" applyFont="1" applyFill="1" applyBorder="1" applyAlignment="1">
      <alignment horizontal="right" vertical="center"/>
    </xf>
    <xf numFmtId="176" fontId="60" fillId="0" borderId="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 horizontal="center" vertical="center"/>
    </xf>
    <xf numFmtId="176" fontId="57" fillId="0" borderId="0" xfId="0" applyNumberFormat="1" applyFont="1" applyFill="1" applyAlignment="1">
      <alignment horizontal="right" vertical="center"/>
    </xf>
    <xf numFmtId="176" fontId="60" fillId="0" borderId="0" xfId="0" applyNumberFormat="1" applyFont="1" applyFill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 wrapText="1"/>
    </xf>
    <xf numFmtId="176" fontId="12" fillId="0" borderId="13" xfId="0" applyNumberFormat="1" applyFont="1" applyFill="1" applyBorder="1" applyAlignment="1">
      <alignment horizontal="left" vertical="center"/>
    </xf>
    <xf numFmtId="176" fontId="12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 wrapText="1"/>
    </xf>
    <xf numFmtId="176" fontId="3" fillId="0" borderId="13" xfId="0" applyNumberFormat="1" applyFont="1" applyFill="1" applyBorder="1" applyAlignment="1">
      <alignment horizontal="left" vertical="center" wrapText="1"/>
    </xf>
    <xf numFmtId="176" fontId="1" fillId="0" borderId="13" xfId="0" applyNumberFormat="1" applyFont="1" applyFill="1" applyBorder="1" applyAlignment="1" applyProtection="1">
      <alignment vertical="center"/>
      <protection/>
    </xf>
    <xf numFmtId="176" fontId="12" fillId="0" borderId="13" xfId="0" applyNumberFormat="1" applyFont="1" applyFill="1" applyBorder="1" applyAlignment="1">
      <alignment horizontal="left" vertical="center" wrapText="1"/>
    </xf>
    <xf numFmtId="176" fontId="12" fillId="0" borderId="13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horizontal="left"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12" fillId="0" borderId="13" xfId="0" applyNumberFormat="1" applyFont="1" applyFill="1" applyBorder="1" applyAlignment="1">
      <alignment horizontal="center" vertical="center" wrapText="1"/>
    </xf>
    <xf numFmtId="176" fontId="12" fillId="0" borderId="15" xfId="0" applyNumberFormat="1" applyFont="1" applyFill="1" applyBorder="1" applyAlignment="1">
      <alignment horizontal="right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 applyProtection="1">
      <alignment horizontal="center" vertical="center" wrapText="1"/>
      <protection/>
    </xf>
    <xf numFmtId="176" fontId="12" fillId="0" borderId="10" xfId="0" applyNumberFormat="1" applyFont="1" applyFill="1" applyBorder="1" applyAlignment="1" applyProtection="1">
      <alignment horizontal="center" vertical="center" wrapText="1"/>
      <protection/>
    </xf>
    <xf numFmtId="176" fontId="56" fillId="0" borderId="17" xfId="0" applyNumberFormat="1" applyFont="1" applyFill="1" applyBorder="1" applyAlignment="1">
      <alignment horizontal="center" vertical="center"/>
    </xf>
    <xf numFmtId="176" fontId="56" fillId="0" borderId="12" xfId="0" applyNumberFormat="1" applyFont="1" applyFill="1" applyBorder="1" applyAlignment="1">
      <alignment horizontal="center" vertical="center"/>
    </xf>
    <xf numFmtId="176" fontId="12" fillId="0" borderId="18" xfId="0" applyNumberFormat="1" applyFont="1" applyFill="1" applyBorder="1" applyAlignment="1" applyProtection="1">
      <alignment horizontal="center" vertical="center" wrapText="1"/>
      <protection/>
    </xf>
    <xf numFmtId="176" fontId="12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9" fillId="0" borderId="17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12" fillId="0" borderId="15" xfId="0" applyNumberFormat="1" applyFont="1" applyBorder="1" applyAlignment="1" applyProtection="1">
      <alignment horizontal="center" vertical="center"/>
      <protection/>
    </xf>
    <xf numFmtId="176" fontId="12" fillId="0" borderId="19" xfId="0" applyNumberFormat="1" applyFont="1" applyBorder="1" applyAlignment="1" applyProtection="1">
      <alignment horizontal="center" vertical="center"/>
      <protection/>
    </xf>
    <xf numFmtId="176" fontId="11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54" fillId="0" borderId="10" xfId="0" applyNumberFormat="1" applyFont="1" applyBorder="1" applyAlignment="1">
      <alignment horizontal="center" vertical="center" wrapText="1"/>
    </xf>
    <xf numFmtId="176" fontId="54" fillId="0" borderId="18" xfId="0" applyNumberFormat="1" applyFont="1" applyBorder="1" applyAlignment="1">
      <alignment horizontal="center" vertical="center" wrapText="1"/>
    </xf>
    <xf numFmtId="176" fontId="54" fillId="0" borderId="11" xfId="0" applyNumberFormat="1" applyFont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17" xfId="0" applyNumberFormat="1" applyFont="1" applyFill="1" applyBorder="1" applyAlignment="1">
      <alignment horizontal="center" vertical="center" wrapText="1"/>
    </xf>
    <xf numFmtId="176" fontId="8" fillId="0" borderId="20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176" fontId="8" fillId="0" borderId="18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176" fontId="59" fillId="0" borderId="10" xfId="0" applyNumberFormat="1" applyFont="1" applyFill="1" applyBorder="1" applyAlignment="1">
      <alignment horizontal="center" vertical="center" wrapText="1"/>
    </xf>
    <xf numFmtId="176" fontId="58" fillId="0" borderId="10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58" fillId="0" borderId="18" xfId="0" applyNumberFormat="1" applyFont="1" applyFill="1" applyBorder="1" applyAlignment="1">
      <alignment horizontal="center" vertical="center" wrapText="1"/>
    </xf>
    <xf numFmtId="176" fontId="58" fillId="0" borderId="11" xfId="0" applyNumberFormat="1" applyFont="1" applyFill="1" applyBorder="1" applyAlignment="1">
      <alignment horizontal="center" vertical="center" wrapText="1"/>
    </xf>
    <xf numFmtId="176" fontId="58" fillId="0" borderId="18" xfId="0" applyNumberFormat="1" applyFont="1" applyBorder="1" applyAlignment="1">
      <alignment horizontal="center" vertical="center" wrapText="1"/>
    </xf>
    <xf numFmtId="176" fontId="58" fillId="0" borderId="11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56" fillId="0" borderId="21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 applyProtection="1">
      <alignment horizontal="center" vertical="center" wrapText="1"/>
      <protection/>
    </xf>
    <xf numFmtId="176" fontId="0" fillId="0" borderId="17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F17" sqref="F17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02"/>
      <c r="C1" s="102"/>
      <c r="D1" s="102"/>
      <c r="E1" s="102"/>
      <c r="F1" s="102"/>
      <c r="G1" s="102"/>
      <c r="H1" s="102"/>
      <c r="I1" s="102"/>
      <c r="J1" s="102"/>
    </row>
    <row r="2" spans="2:10" ht="164.25" customHeight="1">
      <c r="B2" s="103" t="s">
        <v>0</v>
      </c>
      <c r="C2" s="104"/>
      <c r="D2" s="104"/>
      <c r="E2" s="104"/>
      <c r="F2" s="104"/>
      <c r="G2" s="104"/>
      <c r="H2" s="104"/>
      <c r="I2" s="104"/>
      <c r="J2" s="105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B16" sqref="B16"/>
    </sheetView>
  </sheetViews>
  <sheetFormatPr defaultColWidth="9.00390625" defaultRowHeight="14.25"/>
  <cols>
    <col min="1" max="1" width="9.00390625" style="4" customWidth="1"/>
    <col min="2" max="2" width="11.125" style="4" customWidth="1"/>
    <col min="3" max="3" width="11.50390625" style="4" bestFit="1" customWidth="1"/>
    <col min="4" max="4" width="9.00390625" style="4" customWidth="1"/>
    <col min="5" max="5" width="6.12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8.25390625" style="4" customWidth="1"/>
    <col min="13" max="14" width="9.00390625" style="4" customWidth="1"/>
    <col min="15" max="15" width="7.50390625" style="4" customWidth="1"/>
    <col min="16" max="16" width="6.875" style="4" customWidth="1"/>
    <col min="17" max="17" width="12.75390625" style="4" customWidth="1"/>
    <col min="18" max="16384" width="9.00390625" style="4" customWidth="1"/>
  </cols>
  <sheetData>
    <row r="1" ht="14.25">
      <c r="A1" s="4" t="s">
        <v>228</v>
      </c>
    </row>
    <row r="2" spans="1:17" s="18" customFormat="1" ht="28.5" customHeight="1">
      <c r="A2" s="106" t="s">
        <v>229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5:17" s="19" customFormat="1" ht="23.25" customHeight="1">
      <c r="O3" s="24" t="s">
        <v>3</v>
      </c>
      <c r="P3" s="24"/>
      <c r="Q3" s="24"/>
    </row>
    <row r="4" spans="1:17" s="19" customFormat="1" ht="15" customHeight="1">
      <c r="A4" s="137" t="s">
        <v>208</v>
      </c>
      <c r="B4" s="137" t="s">
        <v>230</v>
      </c>
      <c r="C4" s="137"/>
      <c r="D4" s="137"/>
      <c r="E4" s="137" t="s">
        <v>231</v>
      </c>
      <c r="F4" s="137"/>
      <c r="G4" s="137"/>
      <c r="H4" s="137" t="s">
        <v>232</v>
      </c>
      <c r="I4" s="137" t="s">
        <v>233</v>
      </c>
      <c r="J4" s="137" t="s">
        <v>234</v>
      </c>
      <c r="K4" s="137" t="s">
        <v>235</v>
      </c>
      <c r="L4" s="137" t="s">
        <v>236</v>
      </c>
      <c r="M4" s="137"/>
      <c r="N4" s="137"/>
      <c r="O4" s="137" t="s">
        <v>237</v>
      </c>
      <c r="P4" s="137" t="s">
        <v>238</v>
      </c>
      <c r="Q4" s="25"/>
    </row>
    <row r="5" spans="1:17" s="19" customFormat="1" ht="24.75" customHeight="1">
      <c r="A5" s="137"/>
      <c r="B5" s="137" t="s">
        <v>9</v>
      </c>
      <c r="C5" s="137" t="s">
        <v>239</v>
      </c>
      <c r="D5" s="137" t="s">
        <v>240</v>
      </c>
      <c r="E5" s="137" t="s">
        <v>9</v>
      </c>
      <c r="F5" s="22" t="s">
        <v>241</v>
      </c>
      <c r="G5" s="22"/>
      <c r="H5" s="137"/>
      <c r="I5" s="137"/>
      <c r="J5" s="137"/>
      <c r="K5" s="137"/>
      <c r="L5" s="137" t="s">
        <v>9</v>
      </c>
      <c r="M5" s="137" t="s">
        <v>242</v>
      </c>
      <c r="N5" s="137" t="s">
        <v>243</v>
      </c>
      <c r="O5" s="137"/>
      <c r="P5" s="137"/>
      <c r="Q5" s="25"/>
    </row>
    <row r="6" spans="1:17" s="20" customFormat="1" ht="39" customHeight="1">
      <c r="A6" s="137"/>
      <c r="B6" s="137"/>
      <c r="C6" s="137"/>
      <c r="D6" s="137"/>
      <c r="E6" s="137"/>
      <c r="F6" s="137" t="s">
        <v>244</v>
      </c>
      <c r="G6" s="137" t="s">
        <v>47</v>
      </c>
      <c r="H6" s="137"/>
      <c r="I6" s="137"/>
      <c r="J6" s="137"/>
      <c r="K6" s="137"/>
      <c r="L6" s="137"/>
      <c r="M6" s="137"/>
      <c r="N6" s="137"/>
      <c r="O6" s="137"/>
      <c r="P6" s="137"/>
      <c r="Q6" s="25"/>
    </row>
    <row r="7" spans="1:17" s="20" customFormat="1" ht="14.25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25"/>
    </row>
    <row r="8" spans="1:17" s="20" customFormat="1" ht="24.75" customHeight="1">
      <c r="A8" s="23">
        <f>B8+E8+H8+I8+J8+K8+L8+O8+P8</f>
        <v>131.192759</v>
      </c>
      <c r="B8" s="23">
        <f aca="true" t="shared" si="0" ref="B8:P8">C8+D8</f>
        <v>131.192759</v>
      </c>
      <c r="C8" s="23">
        <v>131.192759</v>
      </c>
      <c r="D8" s="23">
        <v>0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0</v>
      </c>
      <c r="Q8" s="25"/>
    </row>
  </sheetData>
  <sheetProtection/>
  <mergeCells count="20">
    <mergeCell ref="M5:M7"/>
    <mergeCell ref="N5:N7"/>
    <mergeCell ref="O4:O7"/>
    <mergeCell ref="P4:P7"/>
    <mergeCell ref="G6:G7"/>
    <mergeCell ref="H4:H7"/>
    <mergeCell ref="I4:I7"/>
    <mergeCell ref="J4:J7"/>
    <mergeCell ref="K4:K7"/>
    <mergeCell ref="L5:L7"/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G9" sqref="G9"/>
    </sheetView>
  </sheetViews>
  <sheetFormatPr defaultColWidth="9.00390625" defaultRowHeight="14.25"/>
  <cols>
    <col min="1" max="1" width="11.125" style="10" bestFit="1" customWidth="1"/>
    <col min="2" max="2" width="11.25390625" style="5" customWidth="1"/>
    <col min="3" max="3" width="11.875" style="5" customWidth="1"/>
    <col min="4" max="4" width="10.125" style="5" customWidth="1"/>
    <col min="5" max="5" width="8.875" style="5" customWidth="1"/>
    <col min="6" max="6" width="11.375" style="5" customWidth="1"/>
    <col min="7" max="7" width="15.625" style="5" customWidth="1"/>
    <col min="8" max="8" width="18.75390625" style="5" customWidth="1"/>
    <col min="9" max="9" width="10.375" style="5" customWidth="1"/>
    <col min="10" max="16384" width="9.00390625" style="5" customWidth="1"/>
  </cols>
  <sheetData>
    <row r="1" ht="14.25">
      <c r="A1" s="10" t="s">
        <v>245</v>
      </c>
    </row>
    <row r="2" spans="1:8" s="1" customFormat="1" ht="36.75" customHeight="1">
      <c r="A2" s="11"/>
      <c r="D2" s="125" t="s">
        <v>246</v>
      </c>
      <c r="E2" s="125"/>
      <c r="F2" s="125"/>
      <c r="G2" s="125"/>
      <c r="H2" s="125"/>
    </row>
    <row r="3" ht="27" customHeight="1">
      <c r="I3" s="5" t="s">
        <v>3</v>
      </c>
    </row>
    <row r="5" spans="1:11" s="9" customFormat="1" ht="27" customHeight="1">
      <c r="A5" s="111" t="s">
        <v>43</v>
      </c>
      <c r="B5" s="111"/>
      <c r="C5" s="140" t="s">
        <v>209</v>
      </c>
      <c r="D5" s="140" t="s">
        <v>247</v>
      </c>
      <c r="E5" s="140" t="s">
        <v>248</v>
      </c>
      <c r="F5" s="140" t="s">
        <v>249</v>
      </c>
      <c r="G5" s="142" t="s">
        <v>250</v>
      </c>
      <c r="H5" s="142" t="s">
        <v>251</v>
      </c>
      <c r="I5" s="142" t="s">
        <v>252</v>
      </c>
      <c r="J5" s="142" t="s">
        <v>253</v>
      </c>
      <c r="K5" s="142" t="s">
        <v>254</v>
      </c>
    </row>
    <row r="6" spans="1:11" s="9" customFormat="1" ht="14.25">
      <c r="A6" s="13" t="s">
        <v>48</v>
      </c>
      <c r="B6" s="12" t="s">
        <v>49</v>
      </c>
      <c r="C6" s="141"/>
      <c r="D6" s="141"/>
      <c r="E6" s="141"/>
      <c r="F6" s="141"/>
      <c r="G6" s="143"/>
      <c r="H6" s="143"/>
      <c r="I6" s="143"/>
      <c r="J6" s="143"/>
      <c r="K6" s="143"/>
    </row>
    <row r="7" spans="1:11" ht="24.75" customHeight="1">
      <c r="A7" s="138" t="s">
        <v>54</v>
      </c>
      <c r="B7" s="139"/>
      <c r="C7" s="14">
        <f aca="true" t="shared" si="0" ref="C7:K7">SUM(C8:C15)</f>
        <v>131.192759</v>
      </c>
      <c r="D7" s="14">
        <f t="shared" si="0"/>
        <v>131.192759</v>
      </c>
      <c r="E7" s="14">
        <f t="shared" si="0"/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</row>
    <row r="8" spans="1:11" ht="24.75" customHeight="1">
      <c r="A8" s="15">
        <v>2101501</v>
      </c>
      <c r="B8" s="16" t="s">
        <v>55</v>
      </c>
      <c r="C8" s="14">
        <f aca="true" t="shared" si="1" ref="C8:C15">SUM(D8:K8)</f>
        <v>45.210356</v>
      </c>
      <c r="D8" s="17">
        <v>45.210356</v>
      </c>
      <c r="E8" s="14">
        <f aca="true" t="shared" si="2" ref="E8:K8">SUM(E9:E16)</f>
        <v>0</v>
      </c>
      <c r="F8" s="14">
        <f t="shared" si="2"/>
        <v>0</v>
      </c>
      <c r="G8" s="14">
        <f t="shared" si="2"/>
        <v>0</v>
      </c>
      <c r="H8" s="14">
        <f t="shared" si="2"/>
        <v>0</v>
      </c>
      <c r="I8" s="14">
        <f t="shared" si="2"/>
        <v>0</v>
      </c>
      <c r="J8" s="14">
        <f t="shared" si="2"/>
        <v>0</v>
      </c>
      <c r="K8" s="14">
        <f t="shared" si="2"/>
        <v>0</v>
      </c>
    </row>
    <row r="9" spans="1:11" ht="24.75" customHeight="1">
      <c r="A9" s="15">
        <v>2210203</v>
      </c>
      <c r="B9" s="16" t="s">
        <v>56</v>
      </c>
      <c r="C9" s="14">
        <f t="shared" si="1"/>
        <v>2.1751</v>
      </c>
      <c r="D9" s="17">
        <v>2.1751</v>
      </c>
      <c r="E9" s="14">
        <f aca="true" t="shared" si="3" ref="E9:K9">SUM(E10:E17)</f>
        <v>0</v>
      </c>
      <c r="F9" s="14">
        <f t="shared" si="3"/>
        <v>0</v>
      </c>
      <c r="G9" s="14">
        <f t="shared" si="3"/>
        <v>0</v>
      </c>
      <c r="H9" s="14">
        <f t="shared" si="3"/>
        <v>0</v>
      </c>
      <c r="I9" s="14">
        <f t="shared" si="3"/>
        <v>0</v>
      </c>
      <c r="J9" s="14">
        <f t="shared" si="3"/>
        <v>0</v>
      </c>
      <c r="K9" s="14">
        <f t="shared" si="3"/>
        <v>0</v>
      </c>
    </row>
    <row r="10" spans="1:11" ht="24.75" customHeight="1">
      <c r="A10" s="15">
        <v>2080505</v>
      </c>
      <c r="B10" s="16" t="s">
        <v>57</v>
      </c>
      <c r="C10" s="14">
        <f t="shared" si="1"/>
        <v>4.329904</v>
      </c>
      <c r="D10" s="17">
        <v>4.329904</v>
      </c>
      <c r="E10" s="14">
        <f aca="true" t="shared" si="4" ref="E10:K10">SUM(E11:E18)</f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0</v>
      </c>
      <c r="J10" s="14">
        <f t="shared" si="4"/>
        <v>0</v>
      </c>
      <c r="K10" s="14">
        <f t="shared" si="4"/>
        <v>0</v>
      </c>
    </row>
    <row r="11" spans="1:11" ht="24.75" customHeight="1">
      <c r="A11" s="15">
        <v>2080506</v>
      </c>
      <c r="B11" s="16" t="s">
        <v>58</v>
      </c>
      <c r="C11" s="14">
        <f t="shared" si="1"/>
        <v>2.164952</v>
      </c>
      <c r="D11" s="17">
        <v>2.164952</v>
      </c>
      <c r="E11" s="14">
        <f aca="true" t="shared" si="5" ref="E11:K11">SUM(E12:E19)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</row>
    <row r="12" spans="1:11" ht="24.75" customHeight="1">
      <c r="A12" s="15">
        <v>2101101</v>
      </c>
      <c r="B12" s="16" t="s">
        <v>59</v>
      </c>
      <c r="C12" s="14">
        <f t="shared" si="1"/>
        <v>2.164952</v>
      </c>
      <c r="D12" s="17">
        <v>2.164952</v>
      </c>
      <c r="E12" s="14">
        <f aca="true" t="shared" si="6" ref="E12:K12">SUM(E13:E20)</f>
        <v>0</v>
      </c>
      <c r="F12" s="14">
        <f t="shared" si="6"/>
        <v>0</v>
      </c>
      <c r="G12" s="14">
        <f t="shared" si="6"/>
        <v>0</v>
      </c>
      <c r="H12" s="14">
        <f t="shared" si="6"/>
        <v>0</v>
      </c>
      <c r="I12" s="14">
        <f t="shared" si="6"/>
        <v>0</v>
      </c>
      <c r="J12" s="14">
        <f t="shared" si="6"/>
        <v>0</v>
      </c>
      <c r="K12" s="14">
        <f t="shared" si="6"/>
        <v>0</v>
      </c>
    </row>
    <row r="13" spans="1:11" ht="24.75" customHeight="1">
      <c r="A13" s="15">
        <v>2101103</v>
      </c>
      <c r="B13" s="16" t="s">
        <v>60</v>
      </c>
      <c r="C13" s="14">
        <f t="shared" si="1"/>
        <v>1.353095</v>
      </c>
      <c r="D13" s="17">
        <v>1.353095</v>
      </c>
      <c r="E13" s="14">
        <f aca="true" t="shared" si="7" ref="E13:K13">SUM(E14:E21)</f>
        <v>0</v>
      </c>
      <c r="F13" s="14">
        <f t="shared" si="7"/>
        <v>0</v>
      </c>
      <c r="G13" s="14">
        <f t="shared" si="7"/>
        <v>0</v>
      </c>
      <c r="H13" s="14">
        <f t="shared" si="7"/>
        <v>0</v>
      </c>
      <c r="I13" s="14">
        <f t="shared" si="7"/>
        <v>0</v>
      </c>
      <c r="J13" s="14">
        <f t="shared" si="7"/>
        <v>0</v>
      </c>
      <c r="K13" s="14">
        <f t="shared" si="7"/>
        <v>0</v>
      </c>
    </row>
    <row r="14" spans="1:11" ht="24.75" customHeight="1">
      <c r="A14" s="15">
        <v>2210201</v>
      </c>
      <c r="B14" s="16" t="s">
        <v>61</v>
      </c>
      <c r="C14" s="14">
        <f t="shared" si="1"/>
        <v>3.7944</v>
      </c>
      <c r="D14" s="17">
        <v>3.7944</v>
      </c>
      <c r="E14" s="14">
        <f aca="true" t="shared" si="8" ref="E14:K14">SUM(E15:E22)</f>
        <v>0</v>
      </c>
      <c r="F14" s="14">
        <f t="shared" si="8"/>
        <v>0</v>
      </c>
      <c r="G14" s="14">
        <f t="shared" si="8"/>
        <v>0</v>
      </c>
      <c r="H14" s="14">
        <f t="shared" si="8"/>
        <v>0</v>
      </c>
      <c r="I14" s="14">
        <f t="shared" si="8"/>
        <v>0</v>
      </c>
      <c r="J14" s="14">
        <f t="shared" si="8"/>
        <v>0</v>
      </c>
      <c r="K14" s="14">
        <f t="shared" si="8"/>
        <v>0</v>
      </c>
    </row>
    <row r="15" spans="1:11" ht="24.75" customHeight="1">
      <c r="A15" s="15">
        <v>2101599</v>
      </c>
      <c r="B15" s="16" t="s">
        <v>62</v>
      </c>
      <c r="C15" s="14">
        <f t="shared" si="1"/>
        <v>70</v>
      </c>
      <c r="D15" s="17">
        <v>70</v>
      </c>
      <c r="E15" s="14">
        <f aca="true" t="shared" si="9" ref="E15:K15">SUM(E16:E23)</f>
        <v>0</v>
      </c>
      <c r="F15" s="14">
        <f t="shared" si="9"/>
        <v>0</v>
      </c>
      <c r="G15" s="14">
        <f t="shared" si="9"/>
        <v>0</v>
      </c>
      <c r="H15" s="14">
        <f t="shared" si="9"/>
        <v>0</v>
      </c>
      <c r="I15" s="14">
        <f t="shared" si="9"/>
        <v>0</v>
      </c>
      <c r="J15" s="14">
        <f t="shared" si="9"/>
        <v>0</v>
      </c>
      <c r="K15" s="14">
        <f t="shared" si="9"/>
        <v>0</v>
      </c>
    </row>
  </sheetData>
  <sheetProtection/>
  <mergeCells count="12">
    <mergeCell ref="I5:I6"/>
    <mergeCell ref="J5:J6"/>
    <mergeCell ref="K5:K6"/>
    <mergeCell ref="D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6"/>
  <sheetViews>
    <sheetView zoomScalePageLayoutView="0" workbookViewId="0" topLeftCell="A4">
      <selection activeCell="D14" sqref="D14"/>
    </sheetView>
  </sheetViews>
  <sheetFormatPr defaultColWidth="9.00390625" defaultRowHeight="14.25"/>
  <cols>
    <col min="1" max="1" width="8.375" style="5" customWidth="1"/>
    <col min="2" max="2" width="7.75390625" style="5" customWidth="1"/>
    <col min="3" max="3" width="7.50390625" style="5" customWidth="1"/>
    <col min="4" max="4" width="6.375" style="5" customWidth="1"/>
    <col min="5" max="9" width="5.625" style="5" customWidth="1"/>
    <col min="10" max="10" width="6.125" style="5" customWidth="1"/>
    <col min="11" max="27" width="6.375" style="5" customWidth="1"/>
    <col min="28" max="16384" width="9.00390625" style="5" customWidth="1"/>
  </cols>
  <sheetData>
    <row r="1" ht="14.25">
      <c r="A1" s="5" t="s">
        <v>255</v>
      </c>
    </row>
    <row r="2" spans="1:27" s="1" customFormat="1" ht="32.25" customHeight="1">
      <c r="A2" s="144" t="s">
        <v>256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</row>
    <row r="3" spans="1:26" s="2" customFormat="1" ht="21.75" customHeight="1">
      <c r="A3" s="6"/>
      <c r="B3" s="6"/>
      <c r="C3" s="6"/>
      <c r="D3" s="6"/>
      <c r="E3" s="6"/>
      <c r="F3" s="6"/>
      <c r="G3" s="6"/>
      <c r="W3" s="145" t="s">
        <v>3</v>
      </c>
      <c r="X3" s="145"/>
      <c r="Y3" s="145"/>
      <c r="Z3" s="145"/>
    </row>
    <row r="4" spans="1:27" s="3" customFormat="1" ht="45.75" customHeight="1">
      <c r="A4" s="146" t="s">
        <v>257</v>
      </c>
      <c r="B4" s="146"/>
      <c r="C4" s="147" t="s">
        <v>109</v>
      </c>
      <c r="D4" s="147" t="s">
        <v>258</v>
      </c>
      <c r="E4" s="147"/>
      <c r="F4" s="147"/>
      <c r="G4" s="147"/>
      <c r="H4" s="147"/>
      <c r="I4" s="147"/>
      <c r="J4" s="147"/>
      <c r="K4" s="147"/>
      <c r="L4" s="147" t="s">
        <v>259</v>
      </c>
      <c r="M4" s="147"/>
      <c r="N4" s="147"/>
      <c r="O4" s="147"/>
      <c r="P4" s="147"/>
      <c r="Q4" s="147"/>
      <c r="R4" s="147"/>
      <c r="S4" s="147"/>
      <c r="T4" s="147" t="s">
        <v>260</v>
      </c>
      <c r="U4" s="147"/>
      <c r="V4" s="147"/>
      <c r="W4" s="147"/>
      <c r="X4" s="147"/>
      <c r="Y4" s="147"/>
      <c r="Z4" s="147"/>
      <c r="AA4" s="147"/>
    </row>
    <row r="5" spans="1:27" s="3" customFormat="1" ht="29.25" customHeight="1">
      <c r="A5" s="146" t="s">
        <v>48</v>
      </c>
      <c r="B5" s="146" t="s">
        <v>49</v>
      </c>
      <c r="C5" s="147"/>
      <c r="D5" s="147" t="s">
        <v>54</v>
      </c>
      <c r="E5" s="146" t="s">
        <v>10</v>
      </c>
      <c r="F5" s="146"/>
      <c r="G5" s="146"/>
      <c r="H5" s="146" t="s">
        <v>11</v>
      </c>
      <c r="I5" s="146"/>
      <c r="J5" s="146"/>
      <c r="K5" s="146" t="s">
        <v>261</v>
      </c>
      <c r="L5" s="147" t="s">
        <v>54</v>
      </c>
      <c r="M5" s="146" t="s">
        <v>10</v>
      </c>
      <c r="N5" s="146"/>
      <c r="O5" s="146"/>
      <c r="P5" s="146" t="s">
        <v>11</v>
      </c>
      <c r="Q5" s="146"/>
      <c r="R5" s="146"/>
      <c r="S5" s="146" t="s">
        <v>261</v>
      </c>
      <c r="T5" s="147" t="s">
        <v>54</v>
      </c>
      <c r="U5" s="146" t="s">
        <v>10</v>
      </c>
      <c r="V5" s="146"/>
      <c r="W5" s="146"/>
      <c r="X5" s="146" t="s">
        <v>11</v>
      </c>
      <c r="Y5" s="146"/>
      <c r="Z5" s="146"/>
      <c r="AA5" s="146" t="s">
        <v>261</v>
      </c>
    </row>
    <row r="6" spans="1:27" s="3" customFormat="1" ht="24" customHeight="1">
      <c r="A6" s="146"/>
      <c r="B6" s="146"/>
      <c r="C6" s="147"/>
      <c r="D6" s="147"/>
      <c r="E6" s="7" t="s">
        <v>9</v>
      </c>
      <c r="F6" s="7" t="s">
        <v>68</v>
      </c>
      <c r="G6" s="7" t="s">
        <v>69</v>
      </c>
      <c r="H6" s="7" t="s">
        <v>9</v>
      </c>
      <c r="I6" s="7" t="s">
        <v>68</v>
      </c>
      <c r="J6" s="7" t="s">
        <v>69</v>
      </c>
      <c r="K6" s="146"/>
      <c r="L6" s="147"/>
      <c r="M6" s="7" t="s">
        <v>9</v>
      </c>
      <c r="N6" s="7" t="s">
        <v>68</v>
      </c>
      <c r="O6" s="7" t="s">
        <v>69</v>
      </c>
      <c r="P6" s="7" t="s">
        <v>9</v>
      </c>
      <c r="Q6" s="7" t="s">
        <v>68</v>
      </c>
      <c r="R6" s="7" t="s">
        <v>69</v>
      </c>
      <c r="S6" s="146"/>
      <c r="T6" s="147"/>
      <c r="U6" s="7" t="s">
        <v>9</v>
      </c>
      <c r="V6" s="7" t="s">
        <v>68</v>
      </c>
      <c r="W6" s="7" t="s">
        <v>69</v>
      </c>
      <c r="X6" s="7" t="s">
        <v>9</v>
      </c>
      <c r="Y6" s="7" t="s">
        <v>68</v>
      </c>
      <c r="Z6" s="7" t="s">
        <v>69</v>
      </c>
      <c r="AA6" s="146"/>
    </row>
    <row r="7" spans="1:27" s="4" customFormat="1" ht="24.75" customHeight="1">
      <c r="A7" s="148" t="s">
        <v>54</v>
      </c>
      <c r="B7" s="149"/>
      <c r="C7" s="8">
        <f>SUM(C8:C16)</f>
        <v>0</v>
      </c>
      <c r="D7" s="8">
        <f aca="true" t="shared" si="0" ref="D7:AA7">SUM(D8:D16)</f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0</v>
      </c>
      <c r="R7" s="8">
        <f t="shared" si="0"/>
        <v>0</v>
      </c>
      <c r="S7" s="8">
        <f t="shared" si="0"/>
        <v>0</v>
      </c>
      <c r="T7" s="8">
        <f t="shared" si="0"/>
        <v>0</v>
      </c>
      <c r="U7" s="8">
        <f t="shared" si="0"/>
        <v>0</v>
      </c>
      <c r="V7" s="8">
        <f t="shared" si="0"/>
        <v>0</v>
      </c>
      <c r="W7" s="8">
        <f t="shared" si="0"/>
        <v>0</v>
      </c>
      <c r="X7" s="8">
        <f t="shared" si="0"/>
        <v>0</v>
      </c>
      <c r="Y7" s="8">
        <f t="shared" si="0"/>
        <v>0</v>
      </c>
      <c r="Z7" s="8">
        <f t="shared" si="0"/>
        <v>0</v>
      </c>
      <c r="AA7" s="8">
        <f t="shared" si="0"/>
        <v>0</v>
      </c>
    </row>
    <row r="8" spans="1:27" s="4" customFormat="1" ht="24.75" customHeight="1">
      <c r="A8" s="8"/>
      <c r="B8" s="8"/>
      <c r="C8" s="8">
        <f aca="true" t="shared" si="1" ref="C8:C16">D8+L8+T8</f>
        <v>0</v>
      </c>
      <c r="D8" s="8">
        <f aca="true" t="shared" si="2" ref="D8:D16">E8+H8+K8</f>
        <v>0</v>
      </c>
      <c r="E8" s="8">
        <f aca="true" t="shared" si="3" ref="E8:E16">F8+G8</f>
        <v>0</v>
      </c>
      <c r="F8" s="8">
        <f aca="true" t="shared" si="4" ref="F8:F16">SUM(F9:F17)</f>
        <v>0</v>
      </c>
      <c r="G8" s="8">
        <f aca="true" t="shared" si="5" ref="G8:G16">SUM(G9:G17)</f>
        <v>0</v>
      </c>
      <c r="H8" s="8">
        <f aca="true" t="shared" si="6" ref="H8:H16">I8+J8</f>
        <v>0</v>
      </c>
      <c r="I8" s="8">
        <f aca="true" t="shared" si="7" ref="I8:I16">SUM(I9:I17)</f>
        <v>0</v>
      </c>
      <c r="J8" s="8">
        <f aca="true" t="shared" si="8" ref="J8:J16">SUM(J9:J17)</f>
        <v>0</v>
      </c>
      <c r="K8" s="8">
        <f aca="true" t="shared" si="9" ref="K8:K16">SUM(K9:K17)</f>
        <v>0</v>
      </c>
      <c r="L8" s="8">
        <f aca="true" t="shared" si="10" ref="L8:L16">M8+P8+S8</f>
        <v>0</v>
      </c>
      <c r="M8" s="8">
        <f aca="true" t="shared" si="11" ref="M8:M16">N8+O8</f>
        <v>0</v>
      </c>
      <c r="N8" s="8">
        <f aca="true" t="shared" si="12" ref="N8:N16">SUM(N9:N17)</f>
        <v>0</v>
      </c>
      <c r="O8" s="8">
        <f aca="true" t="shared" si="13" ref="O8:O16">SUM(O9:O17)</f>
        <v>0</v>
      </c>
      <c r="P8" s="8">
        <f aca="true" t="shared" si="14" ref="P8:P16">Q8+R8</f>
        <v>0</v>
      </c>
      <c r="Q8" s="8">
        <f aca="true" t="shared" si="15" ref="Q8:Q16">SUM(Q9:Q17)</f>
        <v>0</v>
      </c>
      <c r="R8" s="8">
        <f aca="true" t="shared" si="16" ref="R8:R16">SUM(R9:R17)</f>
        <v>0</v>
      </c>
      <c r="S8" s="8">
        <f aca="true" t="shared" si="17" ref="S8:S16">SUM(S9:S17)</f>
        <v>0</v>
      </c>
      <c r="T8" s="8">
        <f aca="true" t="shared" si="18" ref="T8:T16">U8+X8+AA8</f>
        <v>0</v>
      </c>
      <c r="U8" s="8">
        <f aca="true" t="shared" si="19" ref="U8:U16">V8+W8</f>
        <v>0</v>
      </c>
      <c r="V8" s="8">
        <f aca="true" t="shared" si="20" ref="V8:V16">SUM(V9:V17)</f>
        <v>0</v>
      </c>
      <c r="W8" s="8">
        <f aca="true" t="shared" si="21" ref="W8:W16">SUM(W9:W17)</f>
        <v>0</v>
      </c>
      <c r="X8" s="8">
        <f aca="true" t="shared" si="22" ref="X8:X16">Y8+Z8</f>
        <v>0</v>
      </c>
      <c r="Y8" s="8">
        <f aca="true" t="shared" si="23" ref="Y8:Y16">SUM(Y9:Y17)</f>
        <v>0</v>
      </c>
      <c r="Z8" s="8">
        <f aca="true" t="shared" si="24" ref="Z8:Z16">SUM(Z9:Z17)</f>
        <v>0</v>
      </c>
      <c r="AA8" s="8">
        <f aca="true" t="shared" si="25" ref="AA8:AA16">SUM(AA9:AA17)</f>
        <v>0</v>
      </c>
    </row>
    <row r="9" spans="1:27" s="4" customFormat="1" ht="24.75" customHeight="1">
      <c r="A9" s="8"/>
      <c r="B9" s="8"/>
      <c r="C9" s="8">
        <f t="shared" si="1"/>
        <v>0</v>
      </c>
      <c r="D9" s="8">
        <f t="shared" si="2"/>
        <v>0</v>
      </c>
      <c r="E9" s="8">
        <f t="shared" si="3"/>
        <v>0</v>
      </c>
      <c r="F9" s="8">
        <f t="shared" si="4"/>
        <v>0</v>
      </c>
      <c r="G9" s="8">
        <f t="shared" si="5"/>
        <v>0</v>
      </c>
      <c r="H9" s="8">
        <f t="shared" si="6"/>
        <v>0</v>
      </c>
      <c r="I9" s="8">
        <f t="shared" si="7"/>
        <v>0</v>
      </c>
      <c r="J9" s="8">
        <f t="shared" si="8"/>
        <v>0</v>
      </c>
      <c r="K9" s="8">
        <f t="shared" si="9"/>
        <v>0</v>
      </c>
      <c r="L9" s="8">
        <f t="shared" si="10"/>
        <v>0</v>
      </c>
      <c r="M9" s="8">
        <f t="shared" si="11"/>
        <v>0</v>
      </c>
      <c r="N9" s="8">
        <f t="shared" si="12"/>
        <v>0</v>
      </c>
      <c r="O9" s="8">
        <f t="shared" si="13"/>
        <v>0</v>
      </c>
      <c r="P9" s="8">
        <f t="shared" si="14"/>
        <v>0</v>
      </c>
      <c r="Q9" s="8">
        <f t="shared" si="15"/>
        <v>0</v>
      </c>
      <c r="R9" s="8">
        <f t="shared" si="16"/>
        <v>0</v>
      </c>
      <c r="S9" s="8">
        <f t="shared" si="17"/>
        <v>0</v>
      </c>
      <c r="T9" s="8">
        <f t="shared" si="18"/>
        <v>0</v>
      </c>
      <c r="U9" s="8">
        <f t="shared" si="19"/>
        <v>0</v>
      </c>
      <c r="V9" s="8">
        <f t="shared" si="20"/>
        <v>0</v>
      </c>
      <c r="W9" s="8">
        <f t="shared" si="21"/>
        <v>0</v>
      </c>
      <c r="X9" s="8">
        <f t="shared" si="22"/>
        <v>0</v>
      </c>
      <c r="Y9" s="8">
        <f t="shared" si="23"/>
        <v>0</v>
      </c>
      <c r="Z9" s="8">
        <f t="shared" si="24"/>
        <v>0</v>
      </c>
      <c r="AA9" s="8">
        <f t="shared" si="25"/>
        <v>0</v>
      </c>
    </row>
    <row r="10" spans="1:27" s="4" customFormat="1" ht="24.75" customHeight="1">
      <c r="A10" s="8"/>
      <c r="B10" s="8"/>
      <c r="C10" s="8">
        <f t="shared" si="1"/>
        <v>0</v>
      </c>
      <c r="D10" s="8">
        <f t="shared" si="2"/>
        <v>0</v>
      </c>
      <c r="E10" s="8">
        <f t="shared" si="3"/>
        <v>0</v>
      </c>
      <c r="F10" s="8">
        <f t="shared" si="4"/>
        <v>0</v>
      </c>
      <c r="G10" s="8">
        <f t="shared" si="5"/>
        <v>0</v>
      </c>
      <c r="H10" s="8">
        <f t="shared" si="6"/>
        <v>0</v>
      </c>
      <c r="I10" s="8">
        <f t="shared" si="7"/>
        <v>0</v>
      </c>
      <c r="J10" s="8">
        <f t="shared" si="8"/>
        <v>0</v>
      </c>
      <c r="K10" s="8">
        <f t="shared" si="9"/>
        <v>0</v>
      </c>
      <c r="L10" s="8">
        <f t="shared" si="10"/>
        <v>0</v>
      </c>
      <c r="M10" s="8">
        <f t="shared" si="11"/>
        <v>0</v>
      </c>
      <c r="N10" s="8">
        <f t="shared" si="12"/>
        <v>0</v>
      </c>
      <c r="O10" s="8">
        <f t="shared" si="13"/>
        <v>0</v>
      </c>
      <c r="P10" s="8">
        <f t="shared" si="14"/>
        <v>0</v>
      </c>
      <c r="Q10" s="8">
        <f t="shared" si="15"/>
        <v>0</v>
      </c>
      <c r="R10" s="8">
        <f t="shared" si="16"/>
        <v>0</v>
      </c>
      <c r="S10" s="8">
        <f t="shared" si="17"/>
        <v>0</v>
      </c>
      <c r="T10" s="8">
        <f t="shared" si="18"/>
        <v>0</v>
      </c>
      <c r="U10" s="8">
        <f t="shared" si="19"/>
        <v>0</v>
      </c>
      <c r="V10" s="8">
        <f t="shared" si="20"/>
        <v>0</v>
      </c>
      <c r="W10" s="8">
        <f t="shared" si="21"/>
        <v>0</v>
      </c>
      <c r="X10" s="8">
        <f t="shared" si="22"/>
        <v>0</v>
      </c>
      <c r="Y10" s="8">
        <f t="shared" si="23"/>
        <v>0</v>
      </c>
      <c r="Z10" s="8">
        <f t="shared" si="24"/>
        <v>0</v>
      </c>
      <c r="AA10" s="8">
        <f t="shared" si="25"/>
        <v>0</v>
      </c>
    </row>
    <row r="11" spans="1:27" s="4" customFormat="1" ht="24.75" customHeight="1">
      <c r="A11" s="8"/>
      <c r="B11" s="8"/>
      <c r="C11" s="8">
        <f t="shared" si="1"/>
        <v>0</v>
      </c>
      <c r="D11" s="8">
        <f t="shared" si="2"/>
        <v>0</v>
      </c>
      <c r="E11" s="8">
        <f t="shared" si="3"/>
        <v>0</v>
      </c>
      <c r="F11" s="8">
        <f t="shared" si="4"/>
        <v>0</v>
      </c>
      <c r="G11" s="8">
        <f t="shared" si="5"/>
        <v>0</v>
      </c>
      <c r="H11" s="8">
        <f t="shared" si="6"/>
        <v>0</v>
      </c>
      <c r="I11" s="8">
        <f t="shared" si="7"/>
        <v>0</v>
      </c>
      <c r="J11" s="8">
        <f t="shared" si="8"/>
        <v>0</v>
      </c>
      <c r="K11" s="8">
        <f t="shared" si="9"/>
        <v>0</v>
      </c>
      <c r="L11" s="8">
        <f t="shared" si="10"/>
        <v>0</v>
      </c>
      <c r="M11" s="8">
        <f t="shared" si="11"/>
        <v>0</v>
      </c>
      <c r="N11" s="8">
        <f t="shared" si="12"/>
        <v>0</v>
      </c>
      <c r="O11" s="8">
        <f t="shared" si="13"/>
        <v>0</v>
      </c>
      <c r="P11" s="8">
        <f t="shared" si="14"/>
        <v>0</v>
      </c>
      <c r="Q11" s="8">
        <f t="shared" si="15"/>
        <v>0</v>
      </c>
      <c r="R11" s="8">
        <f t="shared" si="16"/>
        <v>0</v>
      </c>
      <c r="S11" s="8">
        <f t="shared" si="17"/>
        <v>0</v>
      </c>
      <c r="T11" s="8">
        <f t="shared" si="18"/>
        <v>0</v>
      </c>
      <c r="U11" s="8">
        <f t="shared" si="19"/>
        <v>0</v>
      </c>
      <c r="V11" s="8">
        <f t="shared" si="20"/>
        <v>0</v>
      </c>
      <c r="W11" s="8">
        <f t="shared" si="21"/>
        <v>0</v>
      </c>
      <c r="X11" s="8">
        <f t="shared" si="22"/>
        <v>0</v>
      </c>
      <c r="Y11" s="8">
        <f t="shared" si="23"/>
        <v>0</v>
      </c>
      <c r="Z11" s="8">
        <f t="shared" si="24"/>
        <v>0</v>
      </c>
      <c r="AA11" s="8">
        <f t="shared" si="25"/>
        <v>0</v>
      </c>
    </row>
    <row r="12" spans="1:27" s="4" customFormat="1" ht="24.75" customHeight="1">
      <c r="A12" s="8"/>
      <c r="B12" s="8"/>
      <c r="C12" s="8">
        <f t="shared" si="1"/>
        <v>0</v>
      </c>
      <c r="D12" s="8">
        <f t="shared" si="2"/>
        <v>0</v>
      </c>
      <c r="E12" s="8">
        <f t="shared" si="3"/>
        <v>0</v>
      </c>
      <c r="F12" s="8">
        <f t="shared" si="4"/>
        <v>0</v>
      </c>
      <c r="G12" s="8">
        <f t="shared" si="5"/>
        <v>0</v>
      </c>
      <c r="H12" s="8">
        <f t="shared" si="6"/>
        <v>0</v>
      </c>
      <c r="I12" s="8">
        <f t="shared" si="7"/>
        <v>0</v>
      </c>
      <c r="J12" s="8">
        <f t="shared" si="8"/>
        <v>0</v>
      </c>
      <c r="K12" s="8">
        <f t="shared" si="9"/>
        <v>0</v>
      </c>
      <c r="L12" s="8">
        <f t="shared" si="10"/>
        <v>0</v>
      </c>
      <c r="M12" s="8">
        <f t="shared" si="11"/>
        <v>0</v>
      </c>
      <c r="N12" s="8">
        <f t="shared" si="12"/>
        <v>0</v>
      </c>
      <c r="O12" s="8">
        <f t="shared" si="13"/>
        <v>0</v>
      </c>
      <c r="P12" s="8">
        <f t="shared" si="14"/>
        <v>0</v>
      </c>
      <c r="Q12" s="8">
        <f t="shared" si="15"/>
        <v>0</v>
      </c>
      <c r="R12" s="8">
        <f t="shared" si="16"/>
        <v>0</v>
      </c>
      <c r="S12" s="8">
        <f t="shared" si="17"/>
        <v>0</v>
      </c>
      <c r="T12" s="8">
        <f t="shared" si="18"/>
        <v>0</v>
      </c>
      <c r="U12" s="8">
        <f t="shared" si="19"/>
        <v>0</v>
      </c>
      <c r="V12" s="8">
        <f t="shared" si="20"/>
        <v>0</v>
      </c>
      <c r="W12" s="8">
        <f t="shared" si="21"/>
        <v>0</v>
      </c>
      <c r="X12" s="8">
        <f t="shared" si="22"/>
        <v>0</v>
      </c>
      <c r="Y12" s="8">
        <f t="shared" si="23"/>
        <v>0</v>
      </c>
      <c r="Z12" s="8">
        <f t="shared" si="24"/>
        <v>0</v>
      </c>
      <c r="AA12" s="8">
        <f t="shared" si="25"/>
        <v>0</v>
      </c>
    </row>
    <row r="13" spans="1:27" s="4" customFormat="1" ht="24.75" customHeight="1">
      <c r="A13" s="8"/>
      <c r="B13" s="8"/>
      <c r="C13" s="8">
        <f t="shared" si="1"/>
        <v>0</v>
      </c>
      <c r="D13" s="8">
        <f t="shared" si="2"/>
        <v>0</v>
      </c>
      <c r="E13" s="8">
        <f t="shared" si="3"/>
        <v>0</v>
      </c>
      <c r="F13" s="8">
        <f t="shared" si="4"/>
        <v>0</v>
      </c>
      <c r="G13" s="8">
        <f t="shared" si="5"/>
        <v>0</v>
      </c>
      <c r="H13" s="8">
        <f t="shared" si="6"/>
        <v>0</v>
      </c>
      <c r="I13" s="8">
        <f t="shared" si="7"/>
        <v>0</v>
      </c>
      <c r="J13" s="8">
        <f t="shared" si="8"/>
        <v>0</v>
      </c>
      <c r="K13" s="8">
        <f t="shared" si="9"/>
        <v>0</v>
      </c>
      <c r="L13" s="8">
        <f t="shared" si="10"/>
        <v>0</v>
      </c>
      <c r="M13" s="8">
        <f t="shared" si="11"/>
        <v>0</v>
      </c>
      <c r="N13" s="8">
        <f t="shared" si="12"/>
        <v>0</v>
      </c>
      <c r="O13" s="8">
        <f t="shared" si="13"/>
        <v>0</v>
      </c>
      <c r="P13" s="8">
        <f t="shared" si="14"/>
        <v>0</v>
      </c>
      <c r="Q13" s="8">
        <f t="shared" si="15"/>
        <v>0</v>
      </c>
      <c r="R13" s="8">
        <f t="shared" si="16"/>
        <v>0</v>
      </c>
      <c r="S13" s="8">
        <f t="shared" si="17"/>
        <v>0</v>
      </c>
      <c r="T13" s="8">
        <f t="shared" si="18"/>
        <v>0</v>
      </c>
      <c r="U13" s="8">
        <f t="shared" si="19"/>
        <v>0</v>
      </c>
      <c r="V13" s="8">
        <f t="shared" si="20"/>
        <v>0</v>
      </c>
      <c r="W13" s="8">
        <f t="shared" si="21"/>
        <v>0</v>
      </c>
      <c r="X13" s="8">
        <f t="shared" si="22"/>
        <v>0</v>
      </c>
      <c r="Y13" s="8">
        <f t="shared" si="23"/>
        <v>0</v>
      </c>
      <c r="Z13" s="8">
        <f t="shared" si="24"/>
        <v>0</v>
      </c>
      <c r="AA13" s="8">
        <f t="shared" si="25"/>
        <v>0</v>
      </c>
    </row>
    <row r="14" spans="1:27" s="4" customFormat="1" ht="24.75" customHeight="1">
      <c r="A14" s="8"/>
      <c r="B14" s="8"/>
      <c r="C14" s="8">
        <f t="shared" si="1"/>
        <v>0</v>
      </c>
      <c r="D14" s="8">
        <f t="shared" si="2"/>
        <v>0</v>
      </c>
      <c r="E14" s="8">
        <f t="shared" si="3"/>
        <v>0</v>
      </c>
      <c r="F14" s="8">
        <f t="shared" si="4"/>
        <v>0</v>
      </c>
      <c r="G14" s="8">
        <f t="shared" si="5"/>
        <v>0</v>
      </c>
      <c r="H14" s="8">
        <f t="shared" si="6"/>
        <v>0</v>
      </c>
      <c r="I14" s="8">
        <f t="shared" si="7"/>
        <v>0</v>
      </c>
      <c r="J14" s="8">
        <f t="shared" si="8"/>
        <v>0</v>
      </c>
      <c r="K14" s="8">
        <f t="shared" si="9"/>
        <v>0</v>
      </c>
      <c r="L14" s="8">
        <f t="shared" si="10"/>
        <v>0</v>
      </c>
      <c r="M14" s="8">
        <f t="shared" si="11"/>
        <v>0</v>
      </c>
      <c r="N14" s="8">
        <f t="shared" si="12"/>
        <v>0</v>
      </c>
      <c r="O14" s="8">
        <f t="shared" si="13"/>
        <v>0</v>
      </c>
      <c r="P14" s="8">
        <f t="shared" si="14"/>
        <v>0</v>
      </c>
      <c r="Q14" s="8">
        <f t="shared" si="15"/>
        <v>0</v>
      </c>
      <c r="R14" s="8">
        <f t="shared" si="16"/>
        <v>0</v>
      </c>
      <c r="S14" s="8">
        <f t="shared" si="17"/>
        <v>0</v>
      </c>
      <c r="T14" s="8">
        <f t="shared" si="18"/>
        <v>0</v>
      </c>
      <c r="U14" s="8">
        <f t="shared" si="19"/>
        <v>0</v>
      </c>
      <c r="V14" s="8">
        <f t="shared" si="20"/>
        <v>0</v>
      </c>
      <c r="W14" s="8">
        <f t="shared" si="21"/>
        <v>0</v>
      </c>
      <c r="X14" s="8">
        <f t="shared" si="22"/>
        <v>0</v>
      </c>
      <c r="Y14" s="8">
        <f t="shared" si="23"/>
        <v>0</v>
      </c>
      <c r="Z14" s="8">
        <f t="shared" si="24"/>
        <v>0</v>
      </c>
      <c r="AA14" s="8">
        <f t="shared" si="25"/>
        <v>0</v>
      </c>
    </row>
    <row r="15" spans="1:27" s="4" customFormat="1" ht="24.75" customHeight="1">
      <c r="A15" s="8"/>
      <c r="B15" s="8"/>
      <c r="C15" s="8">
        <f t="shared" si="1"/>
        <v>0</v>
      </c>
      <c r="D15" s="8">
        <f t="shared" si="2"/>
        <v>0</v>
      </c>
      <c r="E15" s="8">
        <f t="shared" si="3"/>
        <v>0</v>
      </c>
      <c r="F15" s="8">
        <f t="shared" si="4"/>
        <v>0</v>
      </c>
      <c r="G15" s="8">
        <f t="shared" si="5"/>
        <v>0</v>
      </c>
      <c r="H15" s="8">
        <f t="shared" si="6"/>
        <v>0</v>
      </c>
      <c r="I15" s="8">
        <f t="shared" si="7"/>
        <v>0</v>
      </c>
      <c r="J15" s="8">
        <f t="shared" si="8"/>
        <v>0</v>
      </c>
      <c r="K15" s="8">
        <f t="shared" si="9"/>
        <v>0</v>
      </c>
      <c r="L15" s="8">
        <f t="shared" si="10"/>
        <v>0</v>
      </c>
      <c r="M15" s="8">
        <f t="shared" si="11"/>
        <v>0</v>
      </c>
      <c r="N15" s="8">
        <f t="shared" si="12"/>
        <v>0</v>
      </c>
      <c r="O15" s="8">
        <f t="shared" si="13"/>
        <v>0</v>
      </c>
      <c r="P15" s="8">
        <f t="shared" si="14"/>
        <v>0</v>
      </c>
      <c r="Q15" s="8">
        <f t="shared" si="15"/>
        <v>0</v>
      </c>
      <c r="R15" s="8">
        <f t="shared" si="16"/>
        <v>0</v>
      </c>
      <c r="S15" s="8">
        <f t="shared" si="17"/>
        <v>0</v>
      </c>
      <c r="T15" s="8">
        <f t="shared" si="18"/>
        <v>0</v>
      </c>
      <c r="U15" s="8">
        <f t="shared" si="19"/>
        <v>0</v>
      </c>
      <c r="V15" s="8">
        <f t="shared" si="20"/>
        <v>0</v>
      </c>
      <c r="W15" s="8">
        <f t="shared" si="21"/>
        <v>0</v>
      </c>
      <c r="X15" s="8">
        <f t="shared" si="22"/>
        <v>0</v>
      </c>
      <c r="Y15" s="8">
        <f t="shared" si="23"/>
        <v>0</v>
      </c>
      <c r="Z15" s="8">
        <f t="shared" si="24"/>
        <v>0</v>
      </c>
      <c r="AA15" s="8">
        <f t="shared" si="25"/>
        <v>0</v>
      </c>
    </row>
    <row r="16" spans="1:27" s="4" customFormat="1" ht="24.75" customHeight="1">
      <c r="A16" s="8"/>
      <c r="B16" s="8"/>
      <c r="C16" s="8">
        <f t="shared" si="1"/>
        <v>0</v>
      </c>
      <c r="D16" s="8">
        <f t="shared" si="2"/>
        <v>0</v>
      </c>
      <c r="E16" s="8">
        <f t="shared" si="3"/>
        <v>0</v>
      </c>
      <c r="F16" s="8">
        <f t="shared" si="4"/>
        <v>0</v>
      </c>
      <c r="G16" s="8">
        <f t="shared" si="5"/>
        <v>0</v>
      </c>
      <c r="H16" s="8">
        <f t="shared" si="6"/>
        <v>0</v>
      </c>
      <c r="I16" s="8">
        <f t="shared" si="7"/>
        <v>0</v>
      </c>
      <c r="J16" s="8">
        <f t="shared" si="8"/>
        <v>0</v>
      </c>
      <c r="K16" s="8">
        <f t="shared" si="9"/>
        <v>0</v>
      </c>
      <c r="L16" s="8">
        <f t="shared" si="10"/>
        <v>0</v>
      </c>
      <c r="M16" s="8">
        <f t="shared" si="11"/>
        <v>0</v>
      </c>
      <c r="N16" s="8">
        <f t="shared" si="12"/>
        <v>0</v>
      </c>
      <c r="O16" s="8">
        <f t="shared" si="13"/>
        <v>0</v>
      </c>
      <c r="P16" s="8">
        <f t="shared" si="14"/>
        <v>0</v>
      </c>
      <c r="Q16" s="8">
        <f t="shared" si="15"/>
        <v>0</v>
      </c>
      <c r="R16" s="8">
        <f t="shared" si="16"/>
        <v>0</v>
      </c>
      <c r="S16" s="8">
        <f t="shared" si="17"/>
        <v>0</v>
      </c>
      <c r="T16" s="8">
        <f t="shared" si="18"/>
        <v>0</v>
      </c>
      <c r="U16" s="8">
        <f t="shared" si="19"/>
        <v>0</v>
      </c>
      <c r="V16" s="8">
        <f t="shared" si="20"/>
        <v>0</v>
      </c>
      <c r="W16" s="8">
        <f t="shared" si="21"/>
        <v>0</v>
      </c>
      <c r="X16" s="8">
        <f t="shared" si="22"/>
        <v>0</v>
      </c>
      <c r="Y16" s="8">
        <f t="shared" si="23"/>
        <v>0</v>
      </c>
      <c r="Z16" s="8">
        <f t="shared" si="24"/>
        <v>0</v>
      </c>
      <c r="AA16" s="8">
        <f t="shared" si="25"/>
        <v>0</v>
      </c>
    </row>
  </sheetData>
  <sheetProtection/>
  <mergeCells count="22">
    <mergeCell ref="AA5:AA6"/>
    <mergeCell ref="A7:B7"/>
    <mergeCell ref="A5:A6"/>
    <mergeCell ref="B5:B6"/>
    <mergeCell ref="C4:C6"/>
    <mergeCell ref="D5:D6"/>
    <mergeCell ref="K5:K6"/>
    <mergeCell ref="E5:G5"/>
    <mergeCell ref="H5:J5"/>
    <mergeCell ref="M5:O5"/>
    <mergeCell ref="P5:R5"/>
    <mergeCell ref="U5:W5"/>
    <mergeCell ref="X5:Z5"/>
    <mergeCell ref="L5:L6"/>
    <mergeCell ref="S5:S6"/>
    <mergeCell ref="T5:T6"/>
    <mergeCell ref="A2:AA2"/>
    <mergeCell ref="W3:Z3"/>
    <mergeCell ref="A4:B4"/>
    <mergeCell ref="D4:K4"/>
    <mergeCell ref="L4:S4"/>
    <mergeCell ref="T4:AA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="77" zoomScaleNormal="77" zoomScalePageLayoutView="0" workbookViewId="0" topLeftCell="A14">
      <selection activeCell="E8" sqref="E8:E28"/>
    </sheetView>
  </sheetViews>
  <sheetFormatPr defaultColWidth="9.00390625" defaultRowHeight="14.25"/>
  <cols>
    <col min="1" max="1" width="33.75390625" style="4" customWidth="1"/>
    <col min="2" max="2" width="14.625" style="55" customWidth="1"/>
    <col min="3" max="3" width="30.125" style="4" customWidth="1"/>
    <col min="4" max="4" width="12.875" style="55" customWidth="1"/>
    <col min="5" max="5" width="19.375" style="55" customWidth="1"/>
    <col min="6" max="6" width="18.50390625" style="55" customWidth="1"/>
    <col min="7" max="16384" width="9.00390625" style="4" customWidth="1"/>
  </cols>
  <sheetData>
    <row r="1" ht="21" customHeight="1">
      <c r="A1" s="4" t="s">
        <v>1</v>
      </c>
    </row>
    <row r="2" spans="1:6" s="18" customFormat="1" ht="28.5" customHeight="1">
      <c r="A2" s="106" t="s">
        <v>2</v>
      </c>
      <c r="B2" s="106"/>
      <c r="C2" s="106"/>
      <c r="D2" s="106"/>
      <c r="E2" s="106"/>
      <c r="F2" s="106"/>
    </row>
    <row r="3" spans="2:6" s="19" customFormat="1" ht="17.25" customHeight="1">
      <c r="B3" s="86"/>
      <c r="C3" s="87"/>
      <c r="D3" s="86"/>
      <c r="E3" s="86"/>
      <c r="F3" s="86" t="s">
        <v>3</v>
      </c>
    </row>
    <row r="4" spans="1:6" ht="17.25" customHeight="1">
      <c r="A4" s="107" t="s">
        <v>4</v>
      </c>
      <c r="B4" s="107"/>
      <c r="C4" s="107" t="s">
        <v>5</v>
      </c>
      <c r="D4" s="107"/>
      <c r="E4" s="107"/>
      <c r="F4" s="107"/>
    </row>
    <row r="5" spans="1:6" s="19" customFormat="1" ht="24.75" customHeight="1">
      <c r="A5" s="108" t="s">
        <v>6</v>
      </c>
      <c r="B5" s="109" t="s">
        <v>7</v>
      </c>
      <c r="C5" s="108" t="s">
        <v>8</v>
      </c>
      <c r="D5" s="108" t="s">
        <v>7</v>
      </c>
      <c r="E5" s="108"/>
      <c r="F5" s="108"/>
    </row>
    <row r="6" spans="1:6" s="19" customFormat="1" ht="27.75" customHeight="1">
      <c r="A6" s="108"/>
      <c r="B6" s="110"/>
      <c r="C6" s="108"/>
      <c r="D6" s="88" t="s">
        <v>9</v>
      </c>
      <c r="E6" s="88" t="s">
        <v>10</v>
      </c>
      <c r="F6" s="88" t="s">
        <v>11</v>
      </c>
    </row>
    <row r="7" spans="1:6" s="19" customFormat="1" ht="24.75" customHeight="1">
      <c r="A7" s="89" t="s">
        <v>12</v>
      </c>
      <c r="B7" s="90">
        <f>SUM(B8:B9)</f>
        <v>131.192759</v>
      </c>
      <c r="C7" s="89" t="s">
        <v>13</v>
      </c>
      <c r="D7" s="90">
        <f>SUM(D8:D28)</f>
        <v>131.192759</v>
      </c>
      <c r="E7" s="91">
        <v>131.192759</v>
      </c>
      <c r="F7" s="90">
        <f>SUM(F8:F28)</f>
        <v>0</v>
      </c>
    </row>
    <row r="8" spans="1:6" s="19" customFormat="1" ht="24.75" customHeight="1">
      <c r="A8" s="92" t="s">
        <v>14</v>
      </c>
      <c r="B8" s="91">
        <v>131.192759</v>
      </c>
      <c r="C8" s="92" t="s">
        <v>15</v>
      </c>
      <c r="D8" s="91">
        <f>E8+F8</f>
        <v>0</v>
      </c>
      <c r="E8" s="91">
        <v>0</v>
      </c>
      <c r="F8" s="91">
        <v>0</v>
      </c>
    </row>
    <row r="9" spans="1:6" s="19" customFormat="1" ht="24.75" customHeight="1">
      <c r="A9" s="92" t="s">
        <v>16</v>
      </c>
      <c r="B9" s="91">
        <v>0</v>
      </c>
      <c r="C9" s="92" t="s">
        <v>17</v>
      </c>
      <c r="D9" s="91">
        <f aca="true" t="shared" si="0" ref="D9:D28">E9+F9</f>
        <v>0</v>
      </c>
      <c r="E9" s="91">
        <v>0</v>
      </c>
      <c r="F9" s="91">
        <v>0</v>
      </c>
    </row>
    <row r="10" spans="1:6" s="19" customFormat="1" ht="24.75" customHeight="1">
      <c r="A10" s="92"/>
      <c r="B10" s="91"/>
      <c r="C10" s="92" t="s">
        <v>18</v>
      </c>
      <c r="D10" s="91">
        <f t="shared" si="0"/>
        <v>0</v>
      </c>
      <c r="E10" s="91">
        <v>0</v>
      </c>
      <c r="F10" s="91">
        <v>0</v>
      </c>
    </row>
    <row r="11" spans="1:6" s="19" customFormat="1" ht="24.75" customHeight="1">
      <c r="A11" s="92"/>
      <c r="B11" s="91"/>
      <c r="C11" s="92" t="s">
        <v>19</v>
      </c>
      <c r="D11" s="91">
        <f t="shared" si="0"/>
        <v>0</v>
      </c>
      <c r="E11" s="91">
        <v>0</v>
      </c>
      <c r="F11" s="91">
        <v>0</v>
      </c>
    </row>
    <row r="12" spans="1:6" s="19" customFormat="1" ht="24.75" customHeight="1">
      <c r="A12" s="92"/>
      <c r="B12" s="91"/>
      <c r="C12" s="92" t="s">
        <v>20</v>
      </c>
      <c r="D12" s="91">
        <f t="shared" si="0"/>
        <v>0</v>
      </c>
      <c r="E12" s="91">
        <v>0</v>
      </c>
      <c r="F12" s="91">
        <v>0</v>
      </c>
    </row>
    <row r="13" spans="1:6" s="19" customFormat="1" ht="24.75" customHeight="1">
      <c r="A13" s="92"/>
      <c r="B13" s="91"/>
      <c r="C13" s="92" t="s">
        <v>21</v>
      </c>
      <c r="D13" s="91">
        <f t="shared" si="0"/>
        <v>0</v>
      </c>
      <c r="E13" s="91">
        <v>0</v>
      </c>
      <c r="F13" s="91">
        <v>0</v>
      </c>
    </row>
    <row r="14" spans="1:6" s="19" customFormat="1" ht="24.75" customHeight="1">
      <c r="A14" s="92"/>
      <c r="B14" s="91"/>
      <c r="C14" s="92" t="s">
        <v>22</v>
      </c>
      <c r="D14" s="91">
        <f t="shared" si="0"/>
        <v>0</v>
      </c>
      <c r="E14" s="91">
        <v>0</v>
      </c>
      <c r="F14" s="91">
        <v>0</v>
      </c>
    </row>
    <row r="15" spans="1:6" s="19" customFormat="1" ht="24.75" customHeight="1">
      <c r="A15" s="92"/>
      <c r="B15" s="91"/>
      <c r="C15" s="92" t="s">
        <v>23</v>
      </c>
      <c r="D15" s="91">
        <f t="shared" si="0"/>
        <v>6.494856</v>
      </c>
      <c r="E15" s="91">
        <v>6.494856</v>
      </c>
      <c r="F15" s="91">
        <v>0</v>
      </c>
    </row>
    <row r="16" spans="1:6" s="19" customFormat="1" ht="24.75" customHeight="1">
      <c r="A16" s="92"/>
      <c r="B16" s="91"/>
      <c r="C16" s="92" t="s">
        <v>24</v>
      </c>
      <c r="D16" s="91">
        <f t="shared" si="0"/>
        <v>118.728403</v>
      </c>
      <c r="E16" s="91">
        <v>118.728403</v>
      </c>
      <c r="F16" s="91">
        <v>0</v>
      </c>
    </row>
    <row r="17" spans="1:6" s="19" customFormat="1" ht="24.75" customHeight="1">
      <c r="A17" s="92"/>
      <c r="B17" s="91"/>
      <c r="C17" s="92" t="s">
        <v>25</v>
      </c>
      <c r="D17" s="91">
        <f t="shared" si="0"/>
        <v>0</v>
      </c>
      <c r="E17" s="91">
        <v>0</v>
      </c>
      <c r="F17" s="91">
        <v>0</v>
      </c>
    </row>
    <row r="18" spans="1:6" s="19" customFormat="1" ht="24.75" customHeight="1">
      <c r="A18" s="92"/>
      <c r="B18" s="91"/>
      <c r="C18" s="92" t="s">
        <v>26</v>
      </c>
      <c r="D18" s="91">
        <f t="shared" si="0"/>
        <v>0</v>
      </c>
      <c r="E18" s="91">
        <v>0</v>
      </c>
      <c r="F18" s="91">
        <v>0</v>
      </c>
    </row>
    <row r="19" spans="1:6" s="19" customFormat="1" ht="24.75" customHeight="1">
      <c r="A19" s="92"/>
      <c r="B19" s="91"/>
      <c r="C19" s="92" t="s">
        <v>27</v>
      </c>
      <c r="D19" s="91">
        <f t="shared" si="0"/>
        <v>0</v>
      </c>
      <c r="E19" s="91">
        <v>0</v>
      </c>
      <c r="F19" s="91">
        <v>0</v>
      </c>
    </row>
    <row r="20" spans="1:6" s="19" customFormat="1" ht="24.75" customHeight="1">
      <c r="A20" s="92"/>
      <c r="B20" s="91"/>
      <c r="C20" s="92" t="s">
        <v>28</v>
      </c>
      <c r="D20" s="91">
        <f t="shared" si="0"/>
        <v>0</v>
      </c>
      <c r="E20" s="91">
        <v>0</v>
      </c>
      <c r="F20" s="91">
        <v>0</v>
      </c>
    </row>
    <row r="21" spans="1:6" s="19" customFormat="1" ht="24.75" customHeight="1">
      <c r="A21" s="92"/>
      <c r="B21" s="91"/>
      <c r="C21" s="92" t="s">
        <v>29</v>
      </c>
      <c r="D21" s="91">
        <f t="shared" si="0"/>
        <v>0</v>
      </c>
      <c r="E21" s="91">
        <v>0</v>
      </c>
      <c r="F21" s="91">
        <v>0</v>
      </c>
    </row>
    <row r="22" spans="1:6" s="19" customFormat="1" ht="24.75" customHeight="1">
      <c r="A22" s="92"/>
      <c r="B22" s="91"/>
      <c r="C22" s="92" t="s">
        <v>30</v>
      </c>
      <c r="D22" s="91">
        <f t="shared" si="0"/>
        <v>0</v>
      </c>
      <c r="E22" s="91">
        <v>0</v>
      </c>
      <c r="F22" s="91">
        <v>0</v>
      </c>
    </row>
    <row r="23" spans="1:6" s="19" customFormat="1" ht="24.75" customHeight="1">
      <c r="A23" s="92"/>
      <c r="B23" s="91"/>
      <c r="C23" s="92" t="s">
        <v>31</v>
      </c>
      <c r="D23" s="91">
        <f t="shared" si="0"/>
        <v>0</v>
      </c>
      <c r="E23" s="91">
        <v>0</v>
      </c>
      <c r="F23" s="91">
        <v>0</v>
      </c>
    </row>
    <row r="24" spans="1:6" s="19" customFormat="1" ht="24.75" customHeight="1">
      <c r="A24" s="92"/>
      <c r="B24" s="91"/>
      <c r="C24" s="92" t="s">
        <v>32</v>
      </c>
      <c r="D24" s="91">
        <f t="shared" si="0"/>
        <v>0</v>
      </c>
      <c r="E24" s="91">
        <v>0</v>
      </c>
      <c r="F24" s="91">
        <v>0</v>
      </c>
    </row>
    <row r="25" spans="1:6" s="19" customFormat="1" ht="24.75" customHeight="1">
      <c r="A25" s="92"/>
      <c r="B25" s="91"/>
      <c r="C25" s="92" t="s">
        <v>33</v>
      </c>
      <c r="D25" s="91">
        <f t="shared" si="0"/>
        <v>5.9695</v>
      </c>
      <c r="E25" s="91">
        <v>5.9695</v>
      </c>
      <c r="F25" s="91">
        <v>0</v>
      </c>
    </row>
    <row r="26" spans="1:6" s="19" customFormat="1" ht="24.75" customHeight="1">
      <c r="A26" s="92"/>
      <c r="B26" s="91"/>
      <c r="C26" s="92" t="s">
        <v>34</v>
      </c>
      <c r="D26" s="91">
        <f t="shared" si="0"/>
        <v>0</v>
      </c>
      <c r="E26" s="91">
        <v>0</v>
      </c>
      <c r="F26" s="91">
        <v>0</v>
      </c>
    </row>
    <row r="27" spans="1:6" s="19" customFormat="1" ht="24.75" customHeight="1">
      <c r="A27" s="92"/>
      <c r="B27" s="91"/>
      <c r="C27" s="93" t="s">
        <v>35</v>
      </c>
      <c r="D27" s="91">
        <f t="shared" si="0"/>
        <v>0</v>
      </c>
      <c r="E27" s="91">
        <v>0</v>
      </c>
      <c r="F27" s="91">
        <v>0</v>
      </c>
    </row>
    <row r="28" spans="1:6" s="19" customFormat="1" ht="24.75" customHeight="1">
      <c r="A28" s="92"/>
      <c r="B28" s="91"/>
      <c r="C28" s="92" t="s">
        <v>36</v>
      </c>
      <c r="D28" s="91">
        <f t="shared" si="0"/>
        <v>0</v>
      </c>
      <c r="E28" s="91">
        <v>0</v>
      </c>
      <c r="F28" s="91">
        <v>0</v>
      </c>
    </row>
    <row r="29" spans="1:6" s="19" customFormat="1" ht="24.75" customHeight="1">
      <c r="A29" s="92"/>
      <c r="B29" s="91"/>
      <c r="C29" s="92"/>
      <c r="D29" s="91"/>
      <c r="E29" s="91"/>
      <c r="F29" s="91"/>
    </row>
    <row r="30" spans="1:6" s="19" customFormat="1" ht="24.75" customHeight="1">
      <c r="A30" s="92"/>
      <c r="B30" s="91"/>
      <c r="C30" s="92"/>
      <c r="D30" s="91"/>
      <c r="E30" s="91"/>
      <c r="F30" s="91"/>
    </row>
    <row r="31" spans="1:6" s="19" customFormat="1" ht="24.75" customHeight="1">
      <c r="A31" s="94" t="s">
        <v>37</v>
      </c>
      <c r="B31" s="95">
        <f>SUM(B32:B33)</f>
        <v>0</v>
      </c>
      <c r="C31" s="94" t="s">
        <v>38</v>
      </c>
      <c r="D31" s="95">
        <f>SUM(D32:D33)</f>
        <v>0</v>
      </c>
      <c r="E31" s="95">
        <f>SUM(E32:E33)</f>
        <v>0</v>
      </c>
      <c r="F31" s="95">
        <f>SUM(F32:F33)</f>
        <v>0</v>
      </c>
    </row>
    <row r="32" spans="1:6" s="19" customFormat="1" ht="24.75" customHeight="1">
      <c r="A32" s="92" t="s">
        <v>14</v>
      </c>
      <c r="B32" s="91">
        <v>0</v>
      </c>
      <c r="C32" s="92" t="s">
        <v>14</v>
      </c>
      <c r="D32" s="91">
        <f>E32+F32</f>
        <v>0</v>
      </c>
      <c r="E32" s="91">
        <v>0</v>
      </c>
      <c r="F32" s="91">
        <v>0</v>
      </c>
    </row>
    <row r="33" spans="1:6" s="19" customFormat="1" ht="24.75" customHeight="1">
      <c r="A33" s="92" t="s">
        <v>16</v>
      </c>
      <c r="B33" s="91">
        <v>0</v>
      </c>
      <c r="C33" s="96" t="s">
        <v>16</v>
      </c>
      <c r="D33" s="97">
        <f>E33+F33</f>
        <v>0</v>
      </c>
      <c r="E33" s="97">
        <v>0</v>
      </c>
      <c r="F33" s="97">
        <v>0</v>
      </c>
    </row>
    <row r="34" spans="1:6" s="19" customFormat="1" ht="24.75" customHeight="1">
      <c r="A34" s="98" t="s">
        <v>39</v>
      </c>
      <c r="B34" s="99">
        <f>B7+B31</f>
        <v>131.192759</v>
      </c>
      <c r="C34" s="100" t="s">
        <v>40</v>
      </c>
      <c r="D34" s="101">
        <f>D7+D31</f>
        <v>131.192759</v>
      </c>
      <c r="E34" s="101">
        <f>E7+E31</f>
        <v>131.192759</v>
      </c>
      <c r="F34" s="101">
        <f>F7+F31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5">
      <selection activeCell="H11" sqref="H11"/>
    </sheetView>
  </sheetViews>
  <sheetFormatPr defaultColWidth="9.00390625" defaultRowHeight="14.25"/>
  <cols>
    <col min="1" max="1" width="7.875" style="77" customWidth="1"/>
    <col min="2" max="2" width="10.00390625" style="78" customWidth="1"/>
    <col min="3" max="5" width="10.125" style="55" customWidth="1"/>
    <col min="6" max="6" width="13.50390625" style="55" customWidth="1"/>
    <col min="7" max="7" width="10.375" style="55" customWidth="1"/>
    <col min="8" max="8" width="10.50390625" style="55" customWidth="1"/>
    <col min="9" max="9" width="8.875" style="55" customWidth="1"/>
    <col min="10" max="10" width="8.125" style="55" customWidth="1"/>
    <col min="11" max="11" width="12.25390625" style="55" customWidth="1"/>
    <col min="12" max="12" width="10.00390625" style="55" customWidth="1"/>
    <col min="13" max="13" width="9.00390625" style="55" customWidth="1"/>
    <col min="14" max="14" width="12.25390625" style="55" customWidth="1"/>
    <col min="15" max="16384" width="9.00390625" style="4" customWidth="1"/>
  </cols>
  <sheetData>
    <row r="1" ht="29.25" customHeight="1">
      <c r="A1" s="77" t="s">
        <v>41</v>
      </c>
    </row>
    <row r="2" spans="1:14" s="18" customFormat="1" ht="31.5" customHeight="1">
      <c r="A2" s="106" t="s">
        <v>42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s="76" customFormat="1" ht="31.5" customHeight="1">
      <c r="A3" s="79"/>
      <c r="B3" s="80"/>
      <c r="C3" s="81"/>
      <c r="D3" s="82"/>
      <c r="E3" s="81"/>
      <c r="F3" s="81"/>
      <c r="G3" s="81"/>
      <c r="H3" s="81"/>
      <c r="I3" s="81"/>
      <c r="J3" s="81"/>
      <c r="K3" s="81"/>
      <c r="L3" s="81"/>
      <c r="M3" s="81"/>
      <c r="N3" s="81" t="s">
        <v>3</v>
      </c>
    </row>
    <row r="4" spans="1:14" s="19" customFormat="1" ht="30" customHeight="1">
      <c r="A4" s="111" t="s">
        <v>43</v>
      </c>
      <c r="B4" s="111"/>
      <c r="C4" s="111" t="s">
        <v>44</v>
      </c>
      <c r="D4" s="112" t="s">
        <v>45</v>
      </c>
      <c r="E4" s="113"/>
      <c r="F4" s="113"/>
      <c r="G4" s="113"/>
      <c r="H4" s="113"/>
      <c r="I4" s="112" t="s">
        <v>46</v>
      </c>
      <c r="J4" s="113"/>
      <c r="K4" s="113"/>
      <c r="L4" s="113"/>
      <c r="M4" s="113"/>
      <c r="N4" s="116" t="s">
        <v>47</v>
      </c>
    </row>
    <row r="5" spans="1:14" s="19" customFormat="1" ht="58.5" customHeight="1">
      <c r="A5" s="13" t="s">
        <v>48</v>
      </c>
      <c r="B5" s="12" t="s">
        <v>49</v>
      </c>
      <c r="C5" s="111"/>
      <c r="D5" s="83" t="s">
        <v>9</v>
      </c>
      <c r="E5" s="83" t="s">
        <v>50</v>
      </c>
      <c r="F5" s="83" t="s">
        <v>51</v>
      </c>
      <c r="G5" s="84" t="s">
        <v>52</v>
      </c>
      <c r="H5" s="83" t="s">
        <v>53</v>
      </c>
      <c r="I5" s="83" t="s">
        <v>9</v>
      </c>
      <c r="J5" s="83" t="s">
        <v>50</v>
      </c>
      <c r="K5" s="83" t="s">
        <v>51</v>
      </c>
      <c r="L5" s="83" t="s">
        <v>52</v>
      </c>
      <c r="M5" s="83" t="s">
        <v>53</v>
      </c>
      <c r="N5" s="117"/>
    </row>
    <row r="6" spans="1:14" s="19" customFormat="1" ht="30.75" customHeight="1">
      <c r="A6" s="114" t="s">
        <v>54</v>
      </c>
      <c r="B6" s="115"/>
      <c r="C6" s="73">
        <f>SUM(C7:C14)</f>
        <v>131.192759</v>
      </c>
      <c r="D6" s="73">
        <f aca="true" t="shared" si="0" ref="D6:N6">SUM(D7:D14)</f>
        <v>131.192759</v>
      </c>
      <c r="E6" s="73">
        <f t="shared" si="0"/>
        <v>131.192759</v>
      </c>
      <c r="F6" s="73">
        <f t="shared" si="0"/>
        <v>0</v>
      </c>
      <c r="G6" s="73">
        <f t="shared" si="0"/>
        <v>0</v>
      </c>
      <c r="H6" s="73">
        <f t="shared" si="0"/>
        <v>0</v>
      </c>
      <c r="I6" s="73">
        <f t="shared" si="0"/>
        <v>0</v>
      </c>
      <c r="J6" s="73">
        <f t="shared" si="0"/>
        <v>0</v>
      </c>
      <c r="K6" s="73">
        <f t="shared" si="0"/>
        <v>0</v>
      </c>
      <c r="L6" s="73">
        <f t="shared" si="0"/>
        <v>0</v>
      </c>
      <c r="M6" s="73">
        <f t="shared" si="0"/>
        <v>0</v>
      </c>
      <c r="N6" s="73">
        <f t="shared" si="0"/>
        <v>0</v>
      </c>
    </row>
    <row r="7" spans="1:14" s="19" customFormat="1" ht="24.75" customHeight="1">
      <c r="A7" s="15">
        <v>2101501</v>
      </c>
      <c r="B7" s="16" t="s">
        <v>55</v>
      </c>
      <c r="C7" s="73">
        <f aca="true" t="shared" si="1" ref="C7:C14">D7+I7+N7</f>
        <v>45.210356</v>
      </c>
      <c r="D7" s="73">
        <f aca="true" t="shared" si="2" ref="D7:D14">SUM(E7:H7)</f>
        <v>45.210356</v>
      </c>
      <c r="E7" s="73">
        <v>45.210356</v>
      </c>
      <c r="F7" s="73">
        <f aca="true" t="shared" si="3" ref="F7:H14">SUM(F8:F15)</f>
        <v>0</v>
      </c>
      <c r="G7" s="73">
        <f t="shared" si="3"/>
        <v>0</v>
      </c>
      <c r="H7" s="73">
        <f t="shared" si="3"/>
        <v>0</v>
      </c>
      <c r="I7" s="73">
        <f aca="true" t="shared" si="4" ref="I7:I14">SUM(J7:M7)</f>
        <v>0</v>
      </c>
      <c r="J7" s="73">
        <f aca="true" t="shared" si="5" ref="J7:N14">SUM(J8:J15)</f>
        <v>0</v>
      </c>
      <c r="K7" s="73">
        <f t="shared" si="5"/>
        <v>0</v>
      </c>
      <c r="L7" s="73">
        <f t="shared" si="5"/>
        <v>0</v>
      </c>
      <c r="M7" s="73">
        <f t="shared" si="5"/>
        <v>0</v>
      </c>
      <c r="N7" s="73">
        <f t="shared" si="5"/>
        <v>0</v>
      </c>
    </row>
    <row r="8" spans="1:14" s="19" customFormat="1" ht="24.75" customHeight="1">
      <c r="A8" s="15">
        <v>2210203</v>
      </c>
      <c r="B8" s="16" t="s">
        <v>56</v>
      </c>
      <c r="C8" s="73">
        <f t="shared" si="1"/>
        <v>2.1751</v>
      </c>
      <c r="D8" s="73">
        <f t="shared" si="2"/>
        <v>2.1751</v>
      </c>
      <c r="E8" s="73">
        <v>2.1751</v>
      </c>
      <c r="F8" s="73">
        <f t="shared" si="3"/>
        <v>0</v>
      </c>
      <c r="G8" s="73">
        <f t="shared" si="3"/>
        <v>0</v>
      </c>
      <c r="H8" s="73">
        <f t="shared" si="3"/>
        <v>0</v>
      </c>
      <c r="I8" s="73">
        <f t="shared" si="4"/>
        <v>0</v>
      </c>
      <c r="J8" s="73">
        <f t="shared" si="5"/>
        <v>0</v>
      </c>
      <c r="K8" s="73">
        <f t="shared" si="5"/>
        <v>0</v>
      </c>
      <c r="L8" s="73">
        <f t="shared" si="5"/>
        <v>0</v>
      </c>
      <c r="M8" s="73">
        <f t="shared" si="5"/>
        <v>0</v>
      </c>
      <c r="N8" s="73">
        <f t="shared" si="5"/>
        <v>0</v>
      </c>
    </row>
    <row r="9" spans="1:14" s="19" customFormat="1" ht="48">
      <c r="A9" s="15">
        <v>2080505</v>
      </c>
      <c r="B9" s="16" t="s">
        <v>57</v>
      </c>
      <c r="C9" s="73">
        <f t="shared" si="1"/>
        <v>4.329904</v>
      </c>
      <c r="D9" s="73">
        <f t="shared" si="2"/>
        <v>4.329904</v>
      </c>
      <c r="E9" s="73">
        <v>4.329904</v>
      </c>
      <c r="F9" s="73">
        <f t="shared" si="3"/>
        <v>0</v>
      </c>
      <c r="G9" s="73">
        <f t="shared" si="3"/>
        <v>0</v>
      </c>
      <c r="H9" s="73">
        <f t="shared" si="3"/>
        <v>0</v>
      </c>
      <c r="I9" s="73">
        <f t="shared" si="4"/>
        <v>0</v>
      </c>
      <c r="J9" s="73">
        <f t="shared" si="5"/>
        <v>0</v>
      </c>
      <c r="K9" s="73">
        <f t="shared" si="5"/>
        <v>0</v>
      </c>
      <c r="L9" s="73">
        <f t="shared" si="5"/>
        <v>0</v>
      </c>
      <c r="M9" s="73">
        <f t="shared" si="5"/>
        <v>0</v>
      </c>
      <c r="N9" s="73">
        <f t="shared" si="5"/>
        <v>0</v>
      </c>
    </row>
    <row r="10" spans="1:14" s="19" customFormat="1" ht="36">
      <c r="A10" s="15">
        <v>2080506</v>
      </c>
      <c r="B10" s="16" t="s">
        <v>58</v>
      </c>
      <c r="C10" s="73">
        <f t="shared" si="1"/>
        <v>2.164952</v>
      </c>
      <c r="D10" s="73">
        <f t="shared" si="2"/>
        <v>2.164952</v>
      </c>
      <c r="E10" s="73">
        <v>2.164952</v>
      </c>
      <c r="F10" s="73">
        <f t="shared" si="3"/>
        <v>0</v>
      </c>
      <c r="G10" s="73">
        <f t="shared" si="3"/>
        <v>0</v>
      </c>
      <c r="H10" s="73">
        <f t="shared" si="3"/>
        <v>0</v>
      </c>
      <c r="I10" s="73">
        <f t="shared" si="4"/>
        <v>0</v>
      </c>
      <c r="J10" s="73">
        <f t="shared" si="5"/>
        <v>0</v>
      </c>
      <c r="K10" s="73">
        <f t="shared" si="5"/>
        <v>0</v>
      </c>
      <c r="L10" s="73">
        <f t="shared" si="5"/>
        <v>0</v>
      </c>
      <c r="M10" s="73">
        <f t="shared" si="5"/>
        <v>0</v>
      </c>
      <c r="N10" s="73">
        <f t="shared" si="5"/>
        <v>0</v>
      </c>
    </row>
    <row r="11" spans="1:14" s="19" customFormat="1" ht="24.75" customHeight="1">
      <c r="A11" s="15">
        <v>2101101</v>
      </c>
      <c r="B11" s="16" t="s">
        <v>59</v>
      </c>
      <c r="C11" s="73">
        <f t="shared" si="1"/>
        <v>2.164952</v>
      </c>
      <c r="D11" s="73">
        <f t="shared" si="2"/>
        <v>2.164952</v>
      </c>
      <c r="E11" s="73">
        <v>2.164952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4"/>
        <v>0</v>
      </c>
      <c r="J11" s="73">
        <f t="shared" si="5"/>
        <v>0</v>
      </c>
      <c r="K11" s="73">
        <f t="shared" si="5"/>
        <v>0</v>
      </c>
      <c r="L11" s="73">
        <f t="shared" si="5"/>
        <v>0</v>
      </c>
      <c r="M11" s="73">
        <f t="shared" si="5"/>
        <v>0</v>
      </c>
      <c r="N11" s="73">
        <f t="shared" si="5"/>
        <v>0</v>
      </c>
    </row>
    <row r="12" spans="1:14" s="19" customFormat="1" ht="24.75" customHeight="1">
      <c r="A12" s="15">
        <v>2101103</v>
      </c>
      <c r="B12" s="16" t="s">
        <v>60</v>
      </c>
      <c r="C12" s="73">
        <f t="shared" si="1"/>
        <v>1.353095</v>
      </c>
      <c r="D12" s="73">
        <f t="shared" si="2"/>
        <v>1.353095</v>
      </c>
      <c r="E12" s="73">
        <v>1.353095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4"/>
        <v>0</v>
      </c>
      <c r="J12" s="73">
        <f t="shared" si="5"/>
        <v>0</v>
      </c>
      <c r="K12" s="73">
        <f t="shared" si="5"/>
        <v>0</v>
      </c>
      <c r="L12" s="73">
        <f t="shared" si="5"/>
        <v>0</v>
      </c>
      <c r="M12" s="73">
        <f t="shared" si="5"/>
        <v>0</v>
      </c>
      <c r="N12" s="73">
        <f t="shared" si="5"/>
        <v>0</v>
      </c>
    </row>
    <row r="13" spans="1:14" s="19" customFormat="1" ht="24.75" customHeight="1">
      <c r="A13" s="15">
        <v>2210201</v>
      </c>
      <c r="B13" s="16" t="s">
        <v>61</v>
      </c>
      <c r="C13" s="73">
        <f t="shared" si="1"/>
        <v>3.7944</v>
      </c>
      <c r="D13" s="73">
        <f t="shared" si="2"/>
        <v>3.7944</v>
      </c>
      <c r="E13" s="73">
        <v>3.7944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4"/>
        <v>0</v>
      </c>
      <c r="J13" s="73">
        <f t="shared" si="5"/>
        <v>0</v>
      </c>
      <c r="K13" s="73">
        <f t="shared" si="5"/>
        <v>0</v>
      </c>
      <c r="L13" s="73">
        <f t="shared" si="5"/>
        <v>0</v>
      </c>
      <c r="M13" s="73">
        <f t="shared" si="5"/>
        <v>0</v>
      </c>
      <c r="N13" s="73">
        <f t="shared" si="5"/>
        <v>0</v>
      </c>
    </row>
    <row r="14" spans="1:14" s="19" customFormat="1" ht="36">
      <c r="A14" s="15">
        <v>2101599</v>
      </c>
      <c r="B14" s="16" t="s">
        <v>62</v>
      </c>
      <c r="C14" s="73">
        <f t="shared" si="1"/>
        <v>70</v>
      </c>
      <c r="D14" s="73">
        <f t="shared" si="2"/>
        <v>70</v>
      </c>
      <c r="E14" s="73">
        <v>70</v>
      </c>
      <c r="F14" s="73">
        <f t="shared" si="3"/>
        <v>0</v>
      </c>
      <c r="G14" s="73">
        <f t="shared" si="3"/>
        <v>0</v>
      </c>
      <c r="H14" s="73">
        <f t="shared" si="3"/>
        <v>0</v>
      </c>
      <c r="I14" s="73">
        <f t="shared" si="4"/>
        <v>0</v>
      </c>
      <c r="J14" s="73">
        <f t="shared" si="5"/>
        <v>0</v>
      </c>
      <c r="K14" s="73">
        <f t="shared" si="5"/>
        <v>0</v>
      </c>
      <c r="L14" s="73">
        <f t="shared" si="5"/>
        <v>0</v>
      </c>
      <c r="M14" s="73">
        <f t="shared" si="5"/>
        <v>0</v>
      </c>
      <c r="N14" s="73">
        <f t="shared" si="5"/>
        <v>0</v>
      </c>
    </row>
    <row r="15" spans="1:2" ht="14.25">
      <c r="A15" s="85"/>
      <c r="B15" s="26"/>
    </row>
  </sheetData>
  <sheetProtection/>
  <mergeCells count="7">
    <mergeCell ref="A2:N2"/>
    <mergeCell ref="A4:B4"/>
    <mergeCell ref="D4:H4"/>
    <mergeCell ref="I4:M4"/>
    <mergeCell ref="A6:B6"/>
    <mergeCell ref="C4:C5"/>
    <mergeCell ref="N4:N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7" sqref="H7"/>
    </sheetView>
  </sheetViews>
  <sheetFormatPr defaultColWidth="9.00390625" defaultRowHeight="14.25"/>
  <cols>
    <col min="1" max="1" width="10.625" style="67" customWidth="1"/>
    <col min="2" max="2" width="11.50390625" style="68" customWidth="1"/>
    <col min="3" max="3" width="14.125" style="69" customWidth="1"/>
    <col min="4" max="5" width="10.125" style="69" customWidth="1"/>
    <col min="6" max="6" width="11.875" style="69" customWidth="1"/>
    <col min="7" max="7" width="10.125" style="69" customWidth="1"/>
    <col min="8" max="8" width="23.50390625" style="69" customWidth="1"/>
    <col min="9" max="16384" width="9.00390625" style="70" customWidth="1"/>
  </cols>
  <sheetData>
    <row r="1" ht="24.75" customHeight="1">
      <c r="A1" s="67" t="s">
        <v>63</v>
      </c>
    </row>
    <row r="2" spans="1:8" s="64" customFormat="1" ht="22.5" customHeight="1">
      <c r="A2" s="118" t="s">
        <v>64</v>
      </c>
      <c r="B2" s="118"/>
      <c r="C2" s="118"/>
      <c r="D2" s="118"/>
      <c r="E2" s="118"/>
      <c r="F2" s="118"/>
      <c r="G2" s="118"/>
      <c r="H2" s="118"/>
    </row>
    <row r="3" ht="24" customHeight="1">
      <c r="H3" s="69" t="s">
        <v>3</v>
      </c>
    </row>
    <row r="4" spans="1:8" s="65" customFormat="1" ht="24.75" customHeight="1">
      <c r="A4" s="119" t="s">
        <v>43</v>
      </c>
      <c r="B4" s="119"/>
      <c r="C4" s="119" t="s">
        <v>65</v>
      </c>
      <c r="D4" s="119" t="s">
        <v>66</v>
      </c>
      <c r="E4" s="119"/>
      <c r="F4" s="119"/>
      <c r="G4" s="119" t="s">
        <v>67</v>
      </c>
      <c r="H4" s="119"/>
    </row>
    <row r="5" spans="1:8" s="65" customFormat="1" ht="31.5" customHeight="1">
      <c r="A5" s="72" t="s">
        <v>48</v>
      </c>
      <c r="B5" s="71" t="s">
        <v>49</v>
      </c>
      <c r="C5" s="119"/>
      <c r="D5" s="71" t="s">
        <v>54</v>
      </c>
      <c r="E5" s="71" t="s">
        <v>68</v>
      </c>
      <c r="F5" s="71" t="s">
        <v>69</v>
      </c>
      <c r="G5" s="71" t="s">
        <v>70</v>
      </c>
      <c r="H5" s="71" t="s">
        <v>71</v>
      </c>
    </row>
    <row r="6" spans="1:8" s="66" customFormat="1" ht="24.75" customHeight="1">
      <c r="A6" s="120" t="s">
        <v>54</v>
      </c>
      <c r="B6" s="121"/>
      <c r="C6" s="33">
        <f>SUM(C7:C14)</f>
        <v>43.594989</v>
      </c>
      <c r="D6" s="33">
        <f>SUM(D7:D14)</f>
        <v>131.192759</v>
      </c>
      <c r="E6" s="33">
        <f>SUM(E7:E14)</f>
        <v>61.192759</v>
      </c>
      <c r="F6" s="33">
        <f>SUM(F7:F14)</f>
        <v>70</v>
      </c>
      <c r="G6" s="33">
        <f>SUM(G7:G14)</f>
        <v>87.59777</v>
      </c>
      <c r="H6" s="33">
        <f>G6/C6</f>
        <v>2.009354102601104</v>
      </c>
    </row>
    <row r="7" spans="1:8" s="66" customFormat="1" ht="24.75" customHeight="1">
      <c r="A7" s="15">
        <v>2101501</v>
      </c>
      <c r="B7" s="16" t="s">
        <v>55</v>
      </c>
      <c r="C7" s="33">
        <v>23.798988</v>
      </c>
      <c r="D7" s="33">
        <f aca="true" t="shared" si="0" ref="D7:D14">E7+F7</f>
        <v>45.210356</v>
      </c>
      <c r="E7" s="73">
        <v>45.210356</v>
      </c>
      <c r="F7" s="33">
        <v>0</v>
      </c>
      <c r="G7" s="74">
        <f aca="true" t="shared" si="1" ref="G7:G14">D7-C7</f>
        <v>21.411367999999996</v>
      </c>
      <c r="H7" s="75">
        <f aca="true" t="shared" si="2" ref="H7:H14">G7/C7</f>
        <v>0.8996755660366733</v>
      </c>
    </row>
    <row r="8" spans="1:8" s="66" customFormat="1" ht="24.75" customHeight="1">
      <c r="A8" s="15">
        <v>2210203</v>
      </c>
      <c r="B8" s="16" t="s">
        <v>56</v>
      </c>
      <c r="C8" s="33">
        <v>0.736078</v>
      </c>
      <c r="D8" s="33">
        <f t="shared" si="0"/>
        <v>2.1751</v>
      </c>
      <c r="E8" s="73">
        <v>2.1751</v>
      </c>
      <c r="F8" s="33">
        <v>0</v>
      </c>
      <c r="G8" s="74">
        <f t="shared" si="1"/>
        <v>1.439022</v>
      </c>
      <c r="H8" s="75">
        <f t="shared" si="2"/>
        <v>1.9549857487929267</v>
      </c>
    </row>
    <row r="9" spans="1:8" s="66" customFormat="1" ht="24.75" customHeight="1">
      <c r="A9" s="15">
        <v>2080505</v>
      </c>
      <c r="B9" s="16" t="s">
        <v>57</v>
      </c>
      <c r="C9" s="33">
        <v>1.785511</v>
      </c>
      <c r="D9" s="33">
        <f t="shared" si="0"/>
        <v>4.329904</v>
      </c>
      <c r="E9" s="73">
        <v>4.329904</v>
      </c>
      <c r="F9" s="33">
        <v>0</v>
      </c>
      <c r="G9" s="74">
        <f t="shared" si="1"/>
        <v>2.544393</v>
      </c>
      <c r="H9" s="75">
        <f t="shared" si="2"/>
        <v>1.4250223045391486</v>
      </c>
    </row>
    <row r="10" spans="1:8" s="66" customFormat="1" ht="24.75" customHeight="1">
      <c r="A10" s="15">
        <v>2080506</v>
      </c>
      <c r="B10" s="16" t="s">
        <v>58</v>
      </c>
      <c r="C10" s="33">
        <v>0</v>
      </c>
      <c r="D10" s="33">
        <f t="shared" si="0"/>
        <v>2.164952</v>
      </c>
      <c r="E10" s="73">
        <v>2.164952</v>
      </c>
      <c r="F10" s="33">
        <v>0</v>
      </c>
      <c r="G10" s="74">
        <f t="shared" si="1"/>
        <v>2.164952</v>
      </c>
      <c r="H10" s="75" t="e">
        <f t="shared" si="2"/>
        <v>#DIV/0!</v>
      </c>
    </row>
    <row r="11" spans="1:8" s="66" customFormat="1" ht="24.75" customHeight="1">
      <c r="A11" s="15">
        <v>2101101</v>
      </c>
      <c r="B11" s="16" t="s">
        <v>59</v>
      </c>
      <c r="C11" s="33">
        <v>0.886008</v>
      </c>
      <c r="D11" s="33">
        <f t="shared" si="0"/>
        <v>2.164952</v>
      </c>
      <c r="E11" s="73">
        <v>2.164952</v>
      </c>
      <c r="F11" s="33">
        <v>0</v>
      </c>
      <c r="G11" s="74">
        <f t="shared" si="1"/>
        <v>1.278944</v>
      </c>
      <c r="H11" s="75">
        <f t="shared" si="2"/>
        <v>1.4434903522315827</v>
      </c>
    </row>
    <row r="12" spans="1:8" s="66" customFormat="1" ht="24.75" customHeight="1">
      <c r="A12" s="15">
        <v>2101103</v>
      </c>
      <c r="B12" s="16" t="s">
        <v>60</v>
      </c>
      <c r="C12" s="33">
        <v>0.553904</v>
      </c>
      <c r="D12" s="33">
        <f t="shared" si="0"/>
        <v>1.353095</v>
      </c>
      <c r="E12" s="73">
        <v>1.353095</v>
      </c>
      <c r="F12" s="33">
        <v>0</v>
      </c>
      <c r="G12" s="74">
        <f t="shared" si="1"/>
        <v>0.799191</v>
      </c>
      <c r="H12" s="75">
        <f t="shared" si="2"/>
        <v>1.4428330541032381</v>
      </c>
    </row>
    <row r="13" spans="1:8" s="66" customFormat="1" ht="24.75" customHeight="1">
      <c r="A13" s="15">
        <v>2210201</v>
      </c>
      <c r="B13" s="16" t="s">
        <v>61</v>
      </c>
      <c r="C13" s="33">
        <v>1.5495</v>
      </c>
      <c r="D13" s="33">
        <f t="shared" si="0"/>
        <v>3.7944</v>
      </c>
      <c r="E13" s="73">
        <v>3.7944</v>
      </c>
      <c r="F13" s="33">
        <v>0</v>
      </c>
      <c r="G13" s="74">
        <f t="shared" si="1"/>
        <v>2.2449</v>
      </c>
      <c r="H13" s="75">
        <f t="shared" si="2"/>
        <v>1.448789932236205</v>
      </c>
    </row>
    <row r="14" spans="1:8" s="66" customFormat="1" ht="24.75" customHeight="1">
      <c r="A14" s="15">
        <v>2101599</v>
      </c>
      <c r="B14" s="16" t="s">
        <v>62</v>
      </c>
      <c r="C14" s="33">
        <v>14.285</v>
      </c>
      <c r="D14" s="33">
        <f t="shared" si="0"/>
        <v>70</v>
      </c>
      <c r="E14" s="33">
        <v>0</v>
      </c>
      <c r="F14" s="33">
        <v>70</v>
      </c>
      <c r="G14" s="74">
        <f t="shared" si="1"/>
        <v>55.715</v>
      </c>
      <c r="H14" s="75">
        <f t="shared" si="2"/>
        <v>3.900245012250613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1" width="19.375" style="51" customWidth="1"/>
    <col min="2" max="2" width="31.50390625" style="52" customWidth="1"/>
    <col min="3" max="3" width="30.375" style="52" customWidth="1"/>
    <col min="4" max="4" width="6.00390625" style="52" customWidth="1"/>
    <col min="5" max="16384" width="9.00390625" style="52" customWidth="1"/>
  </cols>
  <sheetData>
    <row r="1" s="4" customFormat="1" ht="14.25">
      <c r="A1" s="43" t="s">
        <v>72</v>
      </c>
    </row>
    <row r="2" spans="1:5" s="18" customFormat="1" ht="34.5" customHeight="1">
      <c r="A2" s="106" t="s">
        <v>73</v>
      </c>
      <c r="B2" s="106"/>
      <c r="C2" s="106"/>
      <c r="D2" s="27"/>
      <c r="E2" s="27"/>
    </row>
    <row r="3" spans="1:5" s="4" customFormat="1" ht="19.5" customHeight="1">
      <c r="A3" s="53"/>
      <c r="B3" s="54"/>
      <c r="C3" s="55" t="s">
        <v>3</v>
      </c>
      <c r="D3" s="54"/>
      <c r="E3" s="54"/>
    </row>
    <row r="4" spans="1:3" ht="19.5" customHeight="1">
      <c r="A4" s="56" t="s">
        <v>74</v>
      </c>
      <c r="B4" s="57" t="s">
        <v>75</v>
      </c>
      <c r="C4" s="57" t="s">
        <v>76</v>
      </c>
    </row>
    <row r="5" spans="1:3" ht="21.75" customHeight="1">
      <c r="A5" s="122" t="s">
        <v>54</v>
      </c>
      <c r="B5" s="123"/>
      <c r="C5" s="58">
        <f>C6+C11+C21+C23+C26+C28</f>
        <v>61.192759</v>
      </c>
    </row>
    <row r="6" spans="1:3" s="50" customFormat="1" ht="21.75" customHeight="1">
      <c r="A6" s="59">
        <v>501</v>
      </c>
      <c r="B6" s="60" t="s">
        <v>77</v>
      </c>
      <c r="C6" s="58">
        <f>SUM(C7:C10)</f>
        <v>53.308759</v>
      </c>
    </row>
    <row r="7" spans="1:3" ht="21.75" customHeight="1">
      <c r="A7" s="61">
        <v>50101</v>
      </c>
      <c r="B7" s="62" t="s">
        <v>78</v>
      </c>
      <c r="C7" s="63">
        <v>36.9953</v>
      </c>
    </row>
    <row r="8" spans="1:3" ht="21.75" customHeight="1">
      <c r="A8" s="61">
        <v>50102</v>
      </c>
      <c r="B8" s="62" t="s">
        <v>79</v>
      </c>
      <c r="C8" s="63">
        <v>10.299759</v>
      </c>
    </row>
    <row r="9" spans="1:3" ht="21.75" customHeight="1">
      <c r="A9" s="61">
        <v>50103</v>
      </c>
      <c r="B9" s="62" t="s">
        <v>80</v>
      </c>
      <c r="C9" s="63">
        <v>3.7944</v>
      </c>
    </row>
    <row r="10" spans="1:3" ht="21.75" customHeight="1">
      <c r="A10" s="61">
        <v>50199</v>
      </c>
      <c r="B10" s="62" t="s">
        <v>81</v>
      </c>
      <c r="C10" s="63">
        <v>2.2193</v>
      </c>
    </row>
    <row r="11" spans="1:3" ht="21.75" customHeight="1">
      <c r="A11" s="59">
        <v>502</v>
      </c>
      <c r="B11" s="60" t="s">
        <v>82</v>
      </c>
      <c r="C11" s="58">
        <f>SUM(C12:C20)</f>
        <v>7.884</v>
      </c>
    </row>
    <row r="12" spans="1:3" ht="21.75" customHeight="1">
      <c r="A12" s="61">
        <v>50201</v>
      </c>
      <c r="B12" s="62" t="s">
        <v>83</v>
      </c>
      <c r="C12" s="63">
        <v>7.884</v>
      </c>
    </row>
    <row r="13" spans="1:3" ht="21.75" customHeight="1">
      <c r="A13" s="61">
        <v>50202</v>
      </c>
      <c r="B13" s="62" t="s">
        <v>84</v>
      </c>
      <c r="C13" s="63">
        <v>0</v>
      </c>
    </row>
    <row r="14" spans="1:3" ht="21.75" customHeight="1">
      <c r="A14" s="61">
        <v>50203</v>
      </c>
      <c r="B14" s="62" t="s">
        <v>85</v>
      </c>
      <c r="C14" s="63">
        <v>0</v>
      </c>
    </row>
    <row r="15" spans="1:3" ht="21.75" customHeight="1">
      <c r="A15" s="61">
        <v>50204</v>
      </c>
      <c r="B15" s="62" t="s">
        <v>86</v>
      </c>
      <c r="C15" s="63">
        <v>0</v>
      </c>
    </row>
    <row r="16" spans="1:3" ht="21.75" customHeight="1">
      <c r="A16" s="61">
        <v>50205</v>
      </c>
      <c r="B16" s="62" t="s">
        <v>87</v>
      </c>
      <c r="C16" s="63">
        <v>0</v>
      </c>
    </row>
    <row r="17" spans="1:3" ht="21.75" customHeight="1">
      <c r="A17" s="61">
        <v>50206</v>
      </c>
      <c r="B17" s="62" t="s">
        <v>88</v>
      </c>
      <c r="C17" s="63">
        <v>0</v>
      </c>
    </row>
    <row r="18" spans="1:3" ht="21.75" customHeight="1">
      <c r="A18" s="61">
        <v>50208</v>
      </c>
      <c r="B18" s="62" t="s">
        <v>89</v>
      </c>
      <c r="C18" s="63">
        <v>0</v>
      </c>
    </row>
    <row r="19" spans="1:3" ht="21.75" customHeight="1">
      <c r="A19" s="61">
        <v>50209</v>
      </c>
      <c r="B19" s="62" t="s">
        <v>90</v>
      </c>
      <c r="C19" s="63">
        <v>0</v>
      </c>
    </row>
    <row r="20" spans="1:3" ht="21.75" customHeight="1">
      <c r="A20" s="61">
        <v>50299</v>
      </c>
      <c r="B20" s="62" t="s">
        <v>91</v>
      </c>
      <c r="C20" s="63">
        <v>0</v>
      </c>
    </row>
    <row r="21" spans="1:3" ht="21.75" customHeight="1">
      <c r="A21" s="59">
        <v>503</v>
      </c>
      <c r="B21" s="60" t="s">
        <v>92</v>
      </c>
      <c r="C21" s="58">
        <f>SUM(C22)</f>
        <v>0</v>
      </c>
    </row>
    <row r="22" spans="1:3" ht="21.75" customHeight="1">
      <c r="A22" s="61">
        <v>50306</v>
      </c>
      <c r="B22" s="62" t="s">
        <v>93</v>
      </c>
      <c r="C22" s="63">
        <v>0</v>
      </c>
    </row>
    <row r="23" spans="1:3" ht="21.75" customHeight="1">
      <c r="A23" s="59">
        <v>505</v>
      </c>
      <c r="B23" s="60" t="s">
        <v>94</v>
      </c>
      <c r="C23" s="58">
        <f>SUM(C24:C25)</f>
        <v>0</v>
      </c>
    </row>
    <row r="24" spans="1:3" ht="21.75" customHeight="1">
      <c r="A24" s="61">
        <v>50501</v>
      </c>
      <c r="B24" s="62" t="s">
        <v>95</v>
      </c>
      <c r="C24" s="63">
        <v>0</v>
      </c>
    </row>
    <row r="25" spans="1:3" ht="21.75" customHeight="1">
      <c r="A25" s="61">
        <v>50502</v>
      </c>
      <c r="B25" s="62" t="s">
        <v>96</v>
      </c>
      <c r="C25" s="63">
        <v>0</v>
      </c>
    </row>
    <row r="26" spans="1:3" ht="21.75" customHeight="1">
      <c r="A26" s="59">
        <v>506</v>
      </c>
      <c r="B26" s="60" t="s">
        <v>97</v>
      </c>
      <c r="C26" s="58">
        <f>SUM(C27)</f>
        <v>0</v>
      </c>
    </row>
    <row r="27" spans="1:3" ht="21.75" customHeight="1">
      <c r="A27" s="61">
        <v>50601</v>
      </c>
      <c r="B27" s="62" t="s">
        <v>98</v>
      </c>
      <c r="C27" s="63">
        <v>0</v>
      </c>
    </row>
    <row r="28" spans="1:3" ht="21.75" customHeight="1">
      <c r="A28" s="59">
        <v>509</v>
      </c>
      <c r="B28" s="60" t="s">
        <v>99</v>
      </c>
      <c r="C28" s="58">
        <f>SUM(C29:C31)</f>
        <v>0</v>
      </c>
    </row>
    <row r="29" spans="1:3" ht="21.75" customHeight="1">
      <c r="A29" s="61">
        <v>50901</v>
      </c>
      <c r="B29" s="62" t="s">
        <v>100</v>
      </c>
      <c r="C29" s="63">
        <v>0</v>
      </c>
    </row>
    <row r="30" spans="1:3" ht="21.75" customHeight="1">
      <c r="A30" s="61">
        <v>50905</v>
      </c>
      <c r="B30" s="62" t="s">
        <v>101</v>
      </c>
      <c r="C30" s="63">
        <v>0</v>
      </c>
    </row>
    <row r="31" spans="1:3" ht="21.75" customHeight="1">
      <c r="A31" s="61">
        <v>50999</v>
      </c>
      <c r="B31" s="62" t="s">
        <v>102</v>
      </c>
      <c r="C31" s="63">
        <v>0</v>
      </c>
    </row>
  </sheetData>
  <sheetProtection/>
  <mergeCells count="2">
    <mergeCell ref="A2:C2"/>
    <mergeCell ref="A5:B5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F7" sqref="F7"/>
    </sheetView>
  </sheetViews>
  <sheetFormatPr defaultColWidth="9.00390625" defaultRowHeight="14.25"/>
  <cols>
    <col min="1" max="1" width="10.375" style="43" bestFit="1" customWidth="1"/>
    <col min="2" max="2" width="31.00390625" style="4" customWidth="1"/>
    <col min="3" max="3" width="11.625" style="4" customWidth="1"/>
    <col min="4" max="5" width="22.75390625" style="4" customWidth="1"/>
    <col min="6" max="16384" width="9.00390625" style="4" customWidth="1"/>
  </cols>
  <sheetData>
    <row r="1" ht="14.25">
      <c r="A1" s="43" t="s">
        <v>103</v>
      </c>
    </row>
    <row r="2" spans="1:5" s="18" customFormat="1" ht="34.5" customHeight="1">
      <c r="A2" s="106" t="s">
        <v>104</v>
      </c>
      <c r="B2" s="106"/>
      <c r="C2" s="106"/>
      <c r="D2" s="106"/>
      <c r="E2" s="106"/>
    </row>
    <row r="3" ht="19.5" customHeight="1">
      <c r="E3" s="4" t="s">
        <v>3</v>
      </c>
    </row>
    <row r="4" spans="1:5" ht="14.25">
      <c r="A4" s="124" t="s">
        <v>105</v>
      </c>
      <c r="B4" s="124"/>
      <c r="C4" s="124" t="s">
        <v>106</v>
      </c>
      <c r="D4" s="124"/>
      <c r="E4" s="124"/>
    </row>
    <row r="5" spans="1:5" ht="14.25">
      <c r="A5" s="45" t="s">
        <v>48</v>
      </c>
      <c r="B5" s="44" t="s">
        <v>49</v>
      </c>
      <c r="C5" s="44" t="s">
        <v>54</v>
      </c>
      <c r="D5" s="44" t="s">
        <v>107</v>
      </c>
      <c r="E5" s="44" t="s">
        <v>108</v>
      </c>
    </row>
    <row r="6" spans="1:5" ht="14.25">
      <c r="A6" s="124" t="s">
        <v>109</v>
      </c>
      <c r="B6" s="124"/>
      <c r="C6" s="46">
        <f>C7+C21+C49+C62</f>
        <v>61.188759000000005</v>
      </c>
      <c r="D6" s="46">
        <f>D7+D21+D49+D62</f>
        <v>53.308759</v>
      </c>
      <c r="E6" s="46">
        <f>E7+E21+E49+E62</f>
        <v>7.88</v>
      </c>
    </row>
    <row r="7" spans="1:5" s="42" customFormat="1" ht="14.25">
      <c r="A7" s="45">
        <v>301</v>
      </c>
      <c r="B7" s="47" t="s">
        <v>110</v>
      </c>
      <c r="C7" s="46">
        <f>SUM(C8:C20)</f>
        <v>53.308759</v>
      </c>
      <c r="D7" s="46">
        <f>SUM(D8:D20)</f>
        <v>53.308759</v>
      </c>
      <c r="E7" s="46">
        <f>SUM(E8:E20)</f>
        <v>0</v>
      </c>
    </row>
    <row r="8" spans="1:5" ht="14.25">
      <c r="A8" s="48">
        <v>30101</v>
      </c>
      <c r="B8" s="49" t="s">
        <v>111</v>
      </c>
      <c r="C8" s="31">
        <f>D8+E8</f>
        <v>13.9476</v>
      </c>
      <c r="D8" s="31">
        <v>13.9476</v>
      </c>
      <c r="E8" s="31">
        <v>0</v>
      </c>
    </row>
    <row r="9" spans="1:5" ht="14.25">
      <c r="A9" s="48">
        <v>30102</v>
      </c>
      <c r="B9" s="49" t="s">
        <v>112</v>
      </c>
      <c r="C9" s="31">
        <f aca="true" t="shared" si="0" ref="C9:C20">D9+E9</f>
        <v>16.2854</v>
      </c>
      <c r="D9" s="31">
        <v>16.2854</v>
      </c>
      <c r="E9" s="31">
        <v>0</v>
      </c>
    </row>
    <row r="10" spans="1:5" ht="14.25">
      <c r="A10" s="48">
        <v>30103</v>
      </c>
      <c r="B10" s="49" t="s">
        <v>113</v>
      </c>
      <c r="C10" s="31">
        <f t="shared" si="0"/>
        <v>6.7623</v>
      </c>
      <c r="D10" s="31">
        <v>6.7623</v>
      </c>
      <c r="E10" s="31">
        <v>0</v>
      </c>
    </row>
    <row r="11" spans="1:5" ht="14.25">
      <c r="A11" s="48">
        <v>30106</v>
      </c>
      <c r="B11" s="49" t="s">
        <v>114</v>
      </c>
      <c r="C11" s="31">
        <f t="shared" si="0"/>
        <v>0</v>
      </c>
      <c r="D11" s="31">
        <v>0</v>
      </c>
      <c r="E11" s="31">
        <v>0</v>
      </c>
    </row>
    <row r="12" spans="1:5" ht="14.25">
      <c r="A12" s="48">
        <v>30107</v>
      </c>
      <c r="B12" s="49" t="s">
        <v>115</v>
      </c>
      <c r="C12" s="31">
        <f t="shared" si="0"/>
        <v>0</v>
      </c>
      <c r="D12" s="31">
        <v>0</v>
      </c>
      <c r="E12" s="31">
        <v>0</v>
      </c>
    </row>
    <row r="13" spans="1:5" ht="14.25">
      <c r="A13" s="48">
        <v>30108</v>
      </c>
      <c r="B13" s="49" t="s">
        <v>116</v>
      </c>
      <c r="C13" s="31">
        <f t="shared" si="0"/>
        <v>4.329904</v>
      </c>
      <c r="D13" s="31">
        <v>4.329904</v>
      </c>
      <c r="E13" s="31">
        <v>0</v>
      </c>
    </row>
    <row r="14" spans="1:5" ht="14.25">
      <c r="A14" s="48">
        <v>30109</v>
      </c>
      <c r="B14" s="49" t="s">
        <v>117</v>
      </c>
      <c r="C14" s="31">
        <f t="shared" si="0"/>
        <v>2.164952</v>
      </c>
      <c r="D14" s="31">
        <v>2.164952</v>
      </c>
      <c r="E14" s="31">
        <v>0</v>
      </c>
    </row>
    <row r="15" spans="1:5" ht="14.25">
      <c r="A15" s="48">
        <v>30110</v>
      </c>
      <c r="B15" s="49" t="s">
        <v>118</v>
      </c>
      <c r="C15" s="31">
        <f t="shared" si="0"/>
        <v>2.164952</v>
      </c>
      <c r="D15" s="31">
        <v>2.164952</v>
      </c>
      <c r="E15" s="31">
        <v>0</v>
      </c>
    </row>
    <row r="16" spans="1:5" ht="14.25">
      <c r="A16" s="48">
        <v>30111</v>
      </c>
      <c r="B16" s="49" t="s">
        <v>119</v>
      </c>
      <c r="C16" s="31">
        <f t="shared" si="0"/>
        <v>1.353095</v>
      </c>
      <c r="D16" s="31">
        <v>1.353095</v>
      </c>
      <c r="E16" s="31">
        <v>0</v>
      </c>
    </row>
    <row r="17" spans="1:5" ht="14.25">
      <c r="A17" s="48">
        <v>30112</v>
      </c>
      <c r="B17" s="49" t="s">
        <v>120</v>
      </c>
      <c r="C17" s="31">
        <f t="shared" si="0"/>
        <v>0.286856</v>
      </c>
      <c r="D17" s="31">
        <v>0.286856</v>
      </c>
      <c r="E17" s="31">
        <v>0</v>
      </c>
    </row>
    <row r="18" spans="1:5" ht="14.25">
      <c r="A18" s="48">
        <v>30113</v>
      </c>
      <c r="B18" s="49" t="s">
        <v>61</v>
      </c>
      <c r="C18" s="31">
        <f t="shared" si="0"/>
        <v>3.7944</v>
      </c>
      <c r="D18" s="31">
        <v>3.7944</v>
      </c>
      <c r="E18" s="31">
        <v>0</v>
      </c>
    </row>
    <row r="19" spans="1:5" ht="14.25">
      <c r="A19" s="48">
        <v>30114</v>
      </c>
      <c r="B19" s="49" t="s">
        <v>121</v>
      </c>
      <c r="C19" s="31">
        <f t="shared" si="0"/>
        <v>0</v>
      </c>
      <c r="D19" s="31">
        <v>0</v>
      </c>
      <c r="E19" s="31">
        <v>0</v>
      </c>
    </row>
    <row r="20" spans="1:5" ht="14.25">
      <c r="A20" s="48">
        <v>30199</v>
      </c>
      <c r="B20" s="49" t="s">
        <v>122</v>
      </c>
      <c r="C20" s="31">
        <f t="shared" si="0"/>
        <v>2.2193</v>
      </c>
      <c r="D20" s="31">
        <v>2.2193</v>
      </c>
      <c r="E20" s="31">
        <v>0</v>
      </c>
    </row>
    <row r="21" spans="1:5" s="42" customFormat="1" ht="14.25">
      <c r="A21" s="45">
        <v>302</v>
      </c>
      <c r="B21" s="47" t="s">
        <v>123</v>
      </c>
      <c r="C21" s="46">
        <f>SUM(C22:C48)</f>
        <v>7.88</v>
      </c>
      <c r="D21" s="46">
        <v>0</v>
      </c>
      <c r="E21" s="46">
        <v>7.88</v>
      </c>
    </row>
    <row r="22" spans="1:5" ht="14.25">
      <c r="A22" s="48">
        <v>30201</v>
      </c>
      <c r="B22" s="49" t="s">
        <v>124</v>
      </c>
      <c r="C22" s="31">
        <f>D22+E22</f>
        <v>2</v>
      </c>
      <c r="D22" s="31">
        <v>0</v>
      </c>
      <c r="E22" s="31">
        <v>2</v>
      </c>
    </row>
    <row r="23" spans="1:5" ht="14.25">
      <c r="A23" s="48">
        <v>30202</v>
      </c>
      <c r="B23" s="49" t="s">
        <v>125</v>
      </c>
      <c r="C23" s="31">
        <f aca="true" t="shared" si="1" ref="C23:C48">D23+E23</f>
        <v>0</v>
      </c>
      <c r="D23" s="31">
        <v>0</v>
      </c>
      <c r="E23" s="31">
        <v>0</v>
      </c>
    </row>
    <row r="24" spans="1:5" ht="14.25">
      <c r="A24" s="48">
        <v>30203</v>
      </c>
      <c r="B24" s="49" t="s">
        <v>126</v>
      </c>
      <c r="C24" s="31">
        <f t="shared" si="1"/>
        <v>0</v>
      </c>
      <c r="D24" s="31">
        <v>0</v>
      </c>
      <c r="E24" s="31">
        <v>0</v>
      </c>
    </row>
    <row r="25" spans="1:5" ht="14.25">
      <c r="A25" s="48">
        <v>30204</v>
      </c>
      <c r="B25" s="49" t="s">
        <v>127</v>
      </c>
      <c r="C25" s="31">
        <f t="shared" si="1"/>
        <v>0</v>
      </c>
      <c r="D25" s="31">
        <v>0</v>
      </c>
      <c r="E25" s="31">
        <v>0</v>
      </c>
    </row>
    <row r="26" spans="1:5" ht="14.25">
      <c r="A26" s="48">
        <v>30205</v>
      </c>
      <c r="B26" s="49" t="s">
        <v>128</v>
      </c>
      <c r="C26" s="31">
        <f t="shared" si="1"/>
        <v>0</v>
      </c>
      <c r="D26" s="31">
        <v>0</v>
      </c>
      <c r="E26" s="31">
        <v>0</v>
      </c>
    </row>
    <row r="27" spans="1:5" ht="14.25">
      <c r="A27" s="48">
        <v>30206</v>
      </c>
      <c r="B27" s="49" t="s">
        <v>129</v>
      </c>
      <c r="C27" s="31">
        <f t="shared" si="1"/>
        <v>0</v>
      </c>
      <c r="D27" s="31">
        <v>0</v>
      </c>
      <c r="E27" s="31">
        <v>0</v>
      </c>
    </row>
    <row r="28" spans="1:5" ht="14.25">
      <c r="A28" s="48">
        <v>30207</v>
      </c>
      <c r="B28" s="49" t="s">
        <v>130</v>
      </c>
      <c r="C28" s="31">
        <f t="shared" si="1"/>
        <v>0.4</v>
      </c>
      <c r="D28" s="31">
        <v>0</v>
      </c>
      <c r="E28" s="31">
        <v>0.4</v>
      </c>
    </row>
    <row r="29" spans="1:5" ht="14.25">
      <c r="A29" s="48">
        <v>30208</v>
      </c>
      <c r="B29" s="49" t="s">
        <v>131</v>
      </c>
      <c r="C29" s="31">
        <f t="shared" si="1"/>
        <v>0</v>
      </c>
      <c r="D29" s="31">
        <v>0</v>
      </c>
      <c r="E29" s="31">
        <v>0</v>
      </c>
    </row>
    <row r="30" spans="1:5" ht="14.25">
      <c r="A30" s="48">
        <v>30209</v>
      </c>
      <c r="B30" s="49" t="s">
        <v>132</v>
      </c>
      <c r="C30" s="31">
        <f t="shared" si="1"/>
        <v>0</v>
      </c>
      <c r="D30" s="31">
        <v>0</v>
      </c>
      <c r="E30" s="31">
        <v>0</v>
      </c>
    </row>
    <row r="31" spans="1:5" ht="14.25">
      <c r="A31" s="48">
        <v>30211</v>
      </c>
      <c r="B31" s="49" t="s">
        <v>133</v>
      </c>
      <c r="C31" s="31">
        <f t="shared" si="1"/>
        <v>2.1</v>
      </c>
      <c r="D31" s="31">
        <v>0</v>
      </c>
      <c r="E31" s="31">
        <v>2.1</v>
      </c>
    </row>
    <row r="32" spans="1:5" ht="14.25">
      <c r="A32" s="48">
        <v>30212</v>
      </c>
      <c r="B32" s="49" t="s">
        <v>134</v>
      </c>
      <c r="C32" s="31">
        <f t="shared" si="1"/>
        <v>0</v>
      </c>
      <c r="D32" s="31">
        <v>0</v>
      </c>
      <c r="E32" s="31">
        <v>0</v>
      </c>
    </row>
    <row r="33" spans="1:5" ht="14.25">
      <c r="A33" s="48">
        <v>30213</v>
      </c>
      <c r="B33" s="49" t="s">
        <v>135</v>
      </c>
      <c r="C33" s="31">
        <f t="shared" si="1"/>
        <v>0</v>
      </c>
      <c r="D33" s="31">
        <v>0</v>
      </c>
      <c r="E33" s="31">
        <v>0</v>
      </c>
    </row>
    <row r="34" spans="1:5" ht="14.25">
      <c r="A34" s="48">
        <v>30214</v>
      </c>
      <c r="B34" s="49" t="s">
        <v>136</v>
      </c>
      <c r="C34" s="31">
        <f t="shared" si="1"/>
        <v>0</v>
      </c>
      <c r="D34" s="31">
        <v>0</v>
      </c>
      <c r="E34" s="31">
        <v>0</v>
      </c>
    </row>
    <row r="35" spans="1:5" ht="14.25">
      <c r="A35" s="48">
        <v>30215</v>
      </c>
      <c r="B35" s="49" t="s">
        <v>137</v>
      </c>
      <c r="C35" s="31">
        <f t="shared" si="1"/>
        <v>0</v>
      </c>
      <c r="D35" s="31">
        <v>0</v>
      </c>
      <c r="E35" s="31">
        <v>0</v>
      </c>
    </row>
    <row r="36" spans="1:5" ht="14.25">
      <c r="A36" s="48">
        <v>30216</v>
      </c>
      <c r="B36" s="49" t="s">
        <v>138</v>
      </c>
      <c r="C36" s="31">
        <f t="shared" si="1"/>
        <v>0</v>
      </c>
      <c r="D36" s="31">
        <v>0</v>
      </c>
      <c r="E36" s="31">
        <v>0</v>
      </c>
    </row>
    <row r="37" spans="1:5" ht="14.25">
      <c r="A37" s="48">
        <v>30217</v>
      </c>
      <c r="B37" s="49" t="s">
        <v>139</v>
      </c>
      <c r="C37" s="31">
        <f t="shared" si="1"/>
        <v>0</v>
      </c>
      <c r="D37" s="31">
        <v>0</v>
      </c>
      <c r="E37" s="31">
        <v>0</v>
      </c>
    </row>
    <row r="38" spans="1:5" ht="14.25">
      <c r="A38" s="48">
        <v>30218</v>
      </c>
      <c r="B38" s="49" t="s">
        <v>140</v>
      </c>
      <c r="C38" s="31">
        <f t="shared" si="1"/>
        <v>0</v>
      </c>
      <c r="D38" s="31">
        <v>0</v>
      </c>
      <c r="E38" s="31">
        <v>0</v>
      </c>
    </row>
    <row r="39" spans="1:5" ht="14.25">
      <c r="A39" s="48">
        <v>30224</v>
      </c>
      <c r="B39" s="49" t="s">
        <v>141</v>
      </c>
      <c r="C39" s="31">
        <f t="shared" si="1"/>
        <v>0</v>
      </c>
      <c r="D39" s="31">
        <v>0</v>
      </c>
      <c r="E39" s="31">
        <v>0</v>
      </c>
    </row>
    <row r="40" spans="1:5" ht="14.25">
      <c r="A40" s="48">
        <v>30225</v>
      </c>
      <c r="B40" s="49" t="s">
        <v>142</v>
      </c>
      <c r="C40" s="31">
        <f t="shared" si="1"/>
        <v>0</v>
      </c>
      <c r="D40" s="31">
        <v>0</v>
      </c>
      <c r="E40" s="31">
        <v>0</v>
      </c>
    </row>
    <row r="41" spans="1:5" ht="14.25">
      <c r="A41" s="48">
        <v>30226</v>
      </c>
      <c r="B41" s="49" t="s">
        <v>143</v>
      </c>
      <c r="C41" s="31">
        <f t="shared" si="1"/>
        <v>0</v>
      </c>
      <c r="D41" s="31">
        <v>0</v>
      </c>
      <c r="E41" s="31">
        <v>0</v>
      </c>
    </row>
    <row r="42" spans="1:5" ht="14.25">
      <c r="A42" s="48">
        <v>30227</v>
      </c>
      <c r="B42" s="49" t="s">
        <v>144</v>
      </c>
      <c r="C42" s="31">
        <f t="shared" si="1"/>
        <v>0</v>
      </c>
      <c r="D42" s="31">
        <v>0</v>
      </c>
      <c r="E42" s="31">
        <v>0</v>
      </c>
    </row>
    <row r="43" spans="1:5" ht="14.25">
      <c r="A43" s="48">
        <v>30228</v>
      </c>
      <c r="B43" s="49" t="s">
        <v>145</v>
      </c>
      <c r="C43" s="31">
        <f t="shared" si="1"/>
        <v>0</v>
      </c>
      <c r="D43" s="31">
        <v>0</v>
      </c>
      <c r="E43" s="31">
        <v>0</v>
      </c>
    </row>
    <row r="44" spans="1:5" ht="14.25">
      <c r="A44" s="48">
        <v>30229</v>
      </c>
      <c r="B44" s="49" t="s">
        <v>146</v>
      </c>
      <c r="C44" s="31">
        <f t="shared" si="1"/>
        <v>0</v>
      </c>
      <c r="D44" s="31">
        <v>0</v>
      </c>
      <c r="E44" s="31">
        <v>0</v>
      </c>
    </row>
    <row r="45" spans="1:5" ht="14.25">
      <c r="A45" s="48">
        <v>30231</v>
      </c>
      <c r="B45" s="49" t="s">
        <v>147</v>
      </c>
      <c r="C45" s="31">
        <f t="shared" si="1"/>
        <v>0</v>
      </c>
      <c r="D45" s="31">
        <v>0</v>
      </c>
      <c r="E45" s="31">
        <v>0</v>
      </c>
    </row>
    <row r="46" spans="1:5" ht="14.25">
      <c r="A46" s="48">
        <v>30239</v>
      </c>
      <c r="B46" s="49" t="s">
        <v>148</v>
      </c>
      <c r="C46" s="31">
        <f t="shared" si="1"/>
        <v>3.38</v>
      </c>
      <c r="D46" s="31">
        <v>0</v>
      </c>
      <c r="E46" s="31">
        <v>3.38</v>
      </c>
    </row>
    <row r="47" spans="1:5" ht="14.25">
      <c r="A47" s="48">
        <v>30240</v>
      </c>
      <c r="B47" s="49" t="s">
        <v>149</v>
      </c>
      <c r="C47" s="31">
        <f t="shared" si="1"/>
        <v>0</v>
      </c>
      <c r="D47" s="31">
        <v>0</v>
      </c>
      <c r="E47" s="31">
        <v>0</v>
      </c>
    </row>
    <row r="48" spans="1:5" ht="14.25">
      <c r="A48" s="48">
        <v>30299</v>
      </c>
      <c r="B48" s="49" t="s">
        <v>150</v>
      </c>
      <c r="C48" s="31">
        <f t="shared" si="1"/>
        <v>0</v>
      </c>
      <c r="D48" s="31">
        <v>0</v>
      </c>
      <c r="E48" s="31">
        <v>0</v>
      </c>
    </row>
    <row r="49" spans="1:5" s="42" customFormat="1" ht="14.25">
      <c r="A49" s="45">
        <v>303</v>
      </c>
      <c r="B49" s="47" t="s">
        <v>151</v>
      </c>
      <c r="C49" s="46">
        <f>SUM(C50:C61)</f>
        <v>0</v>
      </c>
      <c r="D49" s="46">
        <f>SUM(D50:D61)</f>
        <v>0</v>
      </c>
      <c r="E49" s="46">
        <f>SUM(E50:E61)</f>
        <v>0</v>
      </c>
    </row>
    <row r="50" spans="1:5" ht="14.25">
      <c r="A50" s="48">
        <v>30301</v>
      </c>
      <c r="B50" s="49" t="s">
        <v>152</v>
      </c>
      <c r="C50" s="31">
        <f>D50+E50</f>
        <v>0</v>
      </c>
      <c r="D50" s="31">
        <v>0</v>
      </c>
      <c r="E50" s="31">
        <v>0</v>
      </c>
    </row>
    <row r="51" spans="1:5" ht="14.25">
      <c r="A51" s="48">
        <v>30302</v>
      </c>
      <c r="B51" s="49" t="s">
        <v>153</v>
      </c>
      <c r="C51" s="31">
        <f aca="true" t="shared" si="2" ref="C51:C61">D51+E51</f>
        <v>0</v>
      </c>
      <c r="D51" s="31">
        <v>0</v>
      </c>
      <c r="E51" s="31">
        <v>0</v>
      </c>
    </row>
    <row r="52" spans="1:5" ht="14.25">
      <c r="A52" s="48">
        <v>30303</v>
      </c>
      <c r="B52" s="49" t="s">
        <v>154</v>
      </c>
      <c r="C52" s="31">
        <f t="shared" si="2"/>
        <v>0</v>
      </c>
      <c r="D52" s="31">
        <v>0</v>
      </c>
      <c r="E52" s="31">
        <v>0</v>
      </c>
    </row>
    <row r="53" spans="1:5" ht="14.25">
      <c r="A53" s="48">
        <v>30304</v>
      </c>
      <c r="B53" s="49" t="s">
        <v>155</v>
      </c>
      <c r="C53" s="31">
        <f t="shared" si="2"/>
        <v>0</v>
      </c>
      <c r="D53" s="31">
        <v>0</v>
      </c>
      <c r="E53" s="31">
        <v>0</v>
      </c>
    </row>
    <row r="54" spans="1:5" ht="14.25">
      <c r="A54" s="48">
        <v>30305</v>
      </c>
      <c r="B54" s="49" t="s">
        <v>156</v>
      </c>
      <c r="C54" s="31">
        <f t="shared" si="2"/>
        <v>0</v>
      </c>
      <c r="D54" s="31">
        <v>0</v>
      </c>
      <c r="E54" s="31">
        <v>0</v>
      </c>
    </row>
    <row r="55" spans="1:5" ht="14.25">
      <c r="A55" s="48">
        <v>30306</v>
      </c>
      <c r="B55" s="49" t="s">
        <v>157</v>
      </c>
      <c r="C55" s="31">
        <f t="shared" si="2"/>
        <v>0</v>
      </c>
      <c r="D55" s="31">
        <v>0</v>
      </c>
      <c r="E55" s="31">
        <v>0</v>
      </c>
    </row>
    <row r="56" spans="1:5" ht="14.25">
      <c r="A56" s="48">
        <v>30307</v>
      </c>
      <c r="B56" s="49" t="s">
        <v>158</v>
      </c>
      <c r="C56" s="31">
        <f t="shared" si="2"/>
        <v>0</v>
      </c>
      <c r="D56" s="31">
        <v>0</v>
      </c>
      <c r="E56" s="31">
        <v>0</v>
      </c>
    </row>
    <row r="57" spans="1:5" ht="14.25">
      <c r="A57" s="48">
        <v>30308</v>
      </c>
      <c r="B57" s="49" t="s">
        <v>159</v>
      </c>
      <c r="C57" s="31">
        <f t="shared" si="2"/>
        <v>0</v>
      </c>
      <c r="D57" s="31">
        <v>0</v>
      </c>
      <c r="E57" s="31">
        <v>0</v>
      </c>
    </row>
    <row r="58" spans="1:5" ht="14.25">
      <c r="A58" s="48">
        <v>30309</v>
      </c>
      <c r="B58" s="49" t="s">
        <v>160</v>
      </c>
      <c r="C58" s="31">
        <f t="shared" si="2"/>
        <v>0</v>
      </c>
      <c r="D58" s="31">
        <v>0</v>
      </c>
      <c r="E58" s="31">
        <v>0</v>
      </c>
    </row>
    <row r="59" spans="1:5" ht="14.25">
      <c r="A59" s="48">
        <v>30310</v>
      </c>
      <c r="B59" s="49" t="s">
        <v>161</v>
      </c>
      <c r="C59" s="31">
        <f t="shared" si="2"/>
        <v>0</v>
      </c>
      <c r="D59" s="31">
        <v>0</v>
      </c>
      <c r="E59" s="31">
        <v>0</v>
      </c>
    </row>
    <row r="60" spans="1:5" ht="14.25">
      <c r="A60" s="48">
        <v>30311</v>
      </c>
      <c r="B60" s="49" t="s">
        <v>162</v>
      </c>
      <c r="C60" s="31">
        <f t="shared" si="2"/>
        <v>0</v>
      </c>
      <c r="D60" s="31">
        <v>0</v>
      </c>
      <c r="E60" s="31">
        <v>0</v>
      </c>
    </row>
    <row r="61" spans="1:5" ht="14.25">
      <c r="A61" s="48">
        <v>30399</v>
      </c>
      <c r="B61" s="49" t="s">
        <v>163</v>
      </c>
      <c r="C61" s="31">
        <f t="shared" si="2"/>
        <v>0</v>
      </c>
      <c r="D61" s="31">
        <v>0</v>
      </c>
      <c r="E61" s="31">
        <v>0</v>
      </c>
    </row>
    <row r="62" spans="1:5" s="42" customFormat="1" ht="14.25">
      <c r="A62" s="45">
        <v>310</v>
      </c>
      <c r="B62" s="47" t="s">
        <v>164</v>
      </c>
      <c r="C62" s="46">
        <f>SUM(C63:C66)</f>
        <v>0</v>
      </c>
      <c r="D62" s="46">
        <f>SUM(D63:D66)</f>
        <v>0</v>
      </c>
      <c r="E62" s="46">
        <f>SUM(E63:E66)</f>
        <v>0</v>
      </c>
    </row>
    <row r="63" spans="1:5" ht="14.25">
      <c r="A63" s="48">
        <v>31002</v>
      </c>
      <c r="B63" s="49" t="s">
        <v>165</v>
      </c>
      <c r="C63" s="31">
        <f>D63+E63</f>
        <v>0</v>
      </c>
      <c r="D63" s="31">
        <v>0</v>
      </c>
      <c r="E63" s="31">
        <v>0</v>
      </c>
    </row>
    <row r="64" spans="1:5" ht="14.25">
      <c r="A64" s="48">
        <v>31003</v>
      </c>
      <c r="B64" s="49" t="s">
        <v>166</v>
      </c>
      <c r="C64" s="31">
        <f>D64+E64</f>
        <v>0</v>
      </c>
      <c r="D64" s="31">
        <v>0</v>
      </c>
      <c r="E64" s="31">
        <v>0</v>
      </c>
    </row>
    <row r="65" spans="1:5" ht="14.25">
      <c r="A65" s="48">
        <v>31007</v>
      </c>
      <c r="B65" s="49" t="s">
        <v>167</v>
      </c>
      <c r="C65" s="31">
        <f>D65+E65</f>
        <v>0</v>
      </c>
      <c r="D65" s="31">
        <v>0</v>
      </c>
      <c r="E65" s="31">
        <v>0</v>
      </c>
    </row>
    <row r="66" spans="1:5" ht="14.25">
      <c r="A66" s="48">
        <v>31099</v>
      </c>
      <c r="B66" s="49" t="s">
        <v>168</v>
      </c>
      <c r="C66" s="31">
        <f>D66+E66</f>
        <v>0</v>
      </c>
      <c r="D66" s="31">
        <v>0</v>
      </c>
      <c r="E66" s="31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G8" sqref="G8"/>
    </sheetView>
  </sheetViews>
  <sheetFormatPr defaultColWidth="9.00390625" defaultRowHeight="14.25"/>
  <cols>
    <col min="1" max="1" width="5.625" style="5" customWidth="1"/>
    <col min="2" max="2" width="8.00390625" style="5" customWidth="1"/>
    <col min="3" max="3" width="9.00390625" style="5" customWidth="1"/>
    <col min="4" max="4" width="6.875" style="5" customWidth="1"/>
    <col min="5" max="5" width="7.125" style="5" customWidth="1"/>
    <col min="6" max="6" width="7.25390625" style="5" customWidth="1"/>
    <col min="7" max="7" width="7.125" style="5" customWidth="1"/>
    <col min="8" max="8" width="9.00390625" style="5" customWidth="1"/>
    <col min="9" max="9" width="6.25390625" style="5" customWidth="1"/>
    <col min="10" max="10" width="9.00390625" style="5" customWidth="1"/>
    <col min="11" max="11" width="7.125" style="5" customWidth="1"/>
    <col min="12" max="14" width="6.875" style="5" customWidth="1"/>
    <col min="15" max="15" width="9.00390625" style="5" customWidth="1"/>
    <col min="16" max="16" width="8.00390625" style="5" customWidth="1"/>
    <col min="17" max="17" width="7.875" style="5" customWidth="1"/>
    <col min="18" max="18" width="7.00390625" style="5" customWidth="1"/>
    <col min="19" max="16384" width="9.00390625" style="5" customWidth="1"/>
  </cols>
  <sheetData>
    <row r="1" ht="23.25" customHeight="1">
      <c r="A1" s="5" t="s">
        <v>169</v>
      </c>
    </row>
    <row r="2" spans="1:18" s="1" customFormat="1" ht="30.75" customHeight="1">
      <c r="A2" s="125" t="s">
        <v>170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ht="20.25" customHeight="1"/>
    <row r="4" spans="1:18" s="38" customFormat="1" ht="24.75" customHeight="1">
      <c r="A4" s="126" t="s">
        <v>171</v>
      </c>
      <c r="B4" s="126"/>
      <c r="C4" s="126"/>
      <c r="D4" s="126"/>
      <c r="E4" s="126"/>
      <c r="F4" s="126"/>
      <c r="G4" s="126" t="s">
        <v>65</v>
      </c>
      <c r="H4" s="126"/>
      <c r="I4" s="126"/>
      <c r="J4" s="126"/>
      <c r="K4" s="126"/>
      <c r="L4" s="126"/>
      <c r="M4" s="126" t="s">
        <v>66</v>
      </c>
      <c r="N4" s="126"/>
      <c r="O4" s="126"/>
      <c r="P4" s="126"/>
      <c r="Q4" s="126"/>
      <c r="R4" s="126"/>
    </row>
    <row r="5" spans="1:18" s="38" customFormat="1" ht="24.75" customHeight="1">
      <c r="A5" s="126" t="s">
        <v>54</v>
      </c>
      <c r="B5" s="126" t="s">
        <v>172</v>
      </c>
      <c r="C5" s="126" t="s">
        <v>173</v>
      </c>
      <c r="D5" s="126"/>
      <c r="E5" s="126"/>
      <c r="F5" s="127" t="s">
        <v>139</v>
      </c>
      <c r="G5" s="126" t="s">
        <v>54</v>
      </c>
      <c r="H5" s="126" t="s">
        <v>172</v>
      </c>
      <c r="I5" s="126" t="s">
        <v>173</v>
      </c>
      <c r="J5" s="126"/>
      <c r="K5" s="126"/>
      <c r="L5" s="127" t="s">
        <v>139</v>
      </c>
      <c r="M5" s="126" t="s">
        <v>54</v>
      </c>
      <c r="N5" s="126" t="s">
        <v>172</v>
      </c>
      <c r="O5" s="126" t="s">
        <v>173</v>
      </c>
      <c r="P5" s="126"/>
      <c r="Q5" s="126"/>
      <c r="R5" s="126" t="s">
        <v>139</v>
      </c>
    </row>
    <row r="6" spans="1:18" s="38" customFormat="1" ht="51.75" customHeight="1">
      <c r="A6" s="126"/>
      <c r="B6" s="126"/>
      <c r="C6" s="40" t="s">
        <v>9</v>
      </c>
      <c r="D6" s="40" t="s">
        <v>174</v>
      </c>
      <c r="E6" s="40" t="s">
        <v>175</v>
      </c>
      <c r="F6" s="128"/>
      <c r="G6" s="126"/>
      <c r="H6" s="126"/>
      <c r="I6" s="40" t="s">
        <v>9</v>
      </c>
      <c r="J6" s="40" t="s">
        <v>174</v>
      </c>
      <c r="K6" s="40" t="s">
        <v>175</v>
      </c>
      <c r="L6" s="128"/>
      <c r="M6" s="126"/>
      <c r="N6" s="126"/>
      <c r="O6" s="40" t="s">
        <v>9</v>
      </c>
      <c r="P6" s="40" t="s">
        <v>174</v>
      </c>
      <c r="Q6" s="40" t="s">
        <v>175</v>
      </c>
      <c r="R6" s="126"/>
    </row>
    <row r="7" spans="1:18" s="39" customFormat="1" ht="36.75" customHeight="1">
      <c r="A7" s="41">
        <f>B7+C7+F7</f>
        <v>0</v>
      </c>
      <c r="B7" s="41">
        <v>0</v>
      </c>
      <c r="C7" s="41">
        <f>D7+E7</f>
        <v>0</v>
      </c>
      <c r="D7" s="41">
        <v>0</v>
      </c>
      <c r="E7" s="41">
        <v>0</v>
      </c>
      <c r="F7" s="41">
        <v>0</v>
      </c>
      <c r="G7" s="41">
        <f>H7+I7+L7</f>
        <v>0</v>
      </c>
      <c r="H7" s="41">
        <v>0</v>
      </c>
      <c r="I7" s="41">
        <f>J7+K7</f>
        <v>0</v>
      </c>
      <c r="J7" s="41">
        <v>0</v>
      </c>
      <c r="K7" s="41">
        <v>0</v>
      </c>
      <c r="L7" s="41">
        <v>0</v>
      </c>
      <c r="M7" s="41">
        <f>N7+O7+R7</f>
        <v>0</v>
      </c>
      <c r="N7" s="41">
        <v>0</v>
      </c>
      <c r="O7" s="41">
        <f>P7+Q7</f>
        <v>0</v>
      </c>
      <c r="P7" s="41">
        <v>0</v>
      </c>
      <c r="Q7" s="41">
        <v>0</v>
      </c>
      <c r="R7" s="41">
        <v>0</v>
      </c>
    </row>
  </sheetData>
  <sheetProtection/>
  <mergeCells count="16">
    <mergeCell ref="G5:G6"/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6" sqref="A16"/>
    </sheetView>
  </sheetViews>
  <sheetFormatPr defaultColWidth="9.00390625" defaultRowHeight="14.25"/>
  <cols>
    <col min="1" max="1" width="11.125" style="20" bestFit="1" customWidth="1"/>
    <col min="2" max="2" width="14.375" style="20" customWidth="1"/>
    <col min="3" max="3" width="10.25390625" style="20" customWidth="1"/>
    <col min="4" max="4" width="11.50390625" style="20" customWidth="1"/>
    <col min="5" max="5" width="10.125" style="20" customWidth="1"/>
    <col min="6" max="6" width="11.875" style="20" customWidth="1"/>
    <col min="7" max="7" width="16.50390625" style="20" customWidth="1"/>
    <col min="8" max="8" width="14.75390625" style="20" customWidth="1"/>
    <col min="9" max="9" width="14.125" style="20" customWidth="1"/>
    <col min="10" max="10" width="23.125" style="20" customWidth="1"/>
    <col min="11" max="11" width="16.00390625" style="20" customWidth="1"/>
    <col min="12" max="12" width="9.00390625" style="20" customWidth="1"/>
    <col min="13" max="13" width="19.75390625" style="20" customWidth="1"/>
    <col min="14" max="14" width="15.50390625" style="20" customWidth="1"/>
    <col min="15" max="16384" width="9.00390625" style="20" customWidth="1"/>
  </cols>
  <sheetData>
    <row r="1" ht="14.25">
      <c r="A1" s="20" t="s">
        <v>176</v>
      </c>
    </row>
    <row r="2" spans="1:14" s="18" customFormat="1" ht="38.25" customHeight="1">
      <c r="A2" s="106" t="s">
        <v>177</v>
      </c>
      <c r="B2" s="106"/>
      <c r="C2" s="106"/>
      <c r="D2" s="106"/>
      <c r="E2" s="106"/>
      <c r="F2" s="106"/>
      <c r="G2" s="106"/>
      <c r="H2" s="106"/>
      <c r="I2" s="106"/>
      <c r="J2" s="106"/>
      <c r="K2" s="27"/>
      <c r="L2" s="27"/>
      <c r="M2" s="27"/>
      <c r="N2" s="27"/>
    </row>
    <row r="3" ht="14.25">
      <c r="J3" s="20" t="s">
        <v>3</v>
      </c>
    </row>
    <row r="4" spans="1:10" ht="27.75" customHeight="1">
      <c r="A4" s="129" t="s">
        <v>43</v>
      </c>
      <c r="B4" s="129"/>
      <c r="C4" s="129" t="s">
        <v>65</v>
      </c>
      <c r="D4" s="129" t="s">
        <v>66</v>
      </c>
      <c r="E4" s="129"/>
      <c r="F4" s="129"/>
      <c r="G4" s="129"/>
      <c r="H4" s="129"/>
      <c r="I4" s="129" t="s">
        <v>67</v>
      </c>
      <c r="J4" s="129"/>
    </row>
    <row r="5" spans="1:10" ht="19.5" customHeight="1">
      <c r="A5" s="133" t="s">
        <v>48</v>
      </c>
      <c r="B5" s="133" t="s">
        <v>49</v>
      </c>
      <c r="C5" s="129"/>
      <c r="D5" s="133" t="s">
        <v>54</v>
      </c>
      <c r="E5" s="130" t="s">
        <v>68</v>
      </c>
      <c r="F5" s="131"/>
      <c r="G5" s="132"/>
      <c r="H5" s="133" t="s">
        <v>69</v>
      </c>
      <c r="I5" s="133" t="s">
        <v>70</v>
      </c>
      <c r="J5" s="133" t="s">
        <v>71</v>
      </c>
    </row>
    <row r="6" spans="1:10" ht="19.5" customHeight="1">
      <c r="A6" s="134"/>
      <c r="B6" s="134"/>
      <c r="C6" s="129"/>
      <c r="D6" s="134"/>
      <c r="E6" s="30" t="s">
        <v>9</v>
      </c>
      <c r="F6" s="30" t="s">
        <v>178</v>
      </c>
      <c r="G6" s="30" t="s">
        <v>179</v>
      </c>
      <c r="H6" s="134"/>
      <c r="I6" s="134"/>
      <c r="J6" s="134"/>
    </row>
    <row r="7" spans="1:10" ht="19.5" customHeight="1">
      <c r="A7" s="130" t="s">
        <v>54</v>
      </c>
      <c r="B7" s="132"/>
      <c r="C7" s="31"/>
      <c r="D7" s="31"/>
      <c r="E7" s="31"/>
      <c r="F7" s="31"/>
      <c r="G7" s="31"/>
      <c r="H7" s="31"/>
      <c r="I7" s="31"/>
      <c r="J7" s="35"/>
    </row>
    <row r="8" spans="1:10" ht="19.5" customHeight="1">
      <c r="A8" s="32"/>
      <c r="B8" s="16"/>
      <c r="C8" s="33"/>
      <c r="D8" s="34"/>
      <c r="E8" s="34"/>
      <c r="F8" s="34"/>
      <c r="G8" s="31"/>
      <c r="H8" s="31"/>
      <c r="I8" s="36"/>
      <c r="J8" s="37"/>
    </row>
    <row r="9" spans="1:10" ht="19.5" customHeight="1">
      <c r="A9" s="32"/>
      <c r="B9" s="16"/>
      <c r="C9" s="33"/>
      <c r="D9" s="34"/>
      <c r="E9" s="34"/>
      <c r="F9" s="34"/>
      <c r="G9" s="31"/>
      <c r="H9" s="31"/>
      <c r="I9" s="36"/>
      <c r="J9" s="37"/>
    </row>
    <row r="10" spans="1:10" ht="14.25">
      <c r="A10" s="32"/>
      <c r="B10" s="16"/>
      <c r="C10" s="33"/>
      <c r="D10" s="34"/>
      <c r="E10" s="34"/>
      <c r="F10" s="34"/>
      <c r="G10" s="31"/>
      <c r="H10" s="31"/>
      <c r="I10" s="36"/>
      <c r="J10" s="37"/>
    </row>
    <row r="11" spans="1:10" ht="14.25">
      <c r="A11" s="32"/>
      <c r="B11" s="16"/>
      <c r="C11" s="33"/>
      <c r="D11" s="34"/>
      <c r="E11" s="34"/>
      <c r="F11" s="34"/>
      <c r="G11" s="31"/>
      <c r="H11" s="31"/>
      <c r="I11" s="36"/>
      <c r="J11" s="37"/>
    </row>
    <row r="12" spans="1:10" ht="19.5" customHeight="1">
      <c r="A12" s="32"/>
      <c r="B12" s="16"/>
      <c r="C12" s="33"/>
      <c r="D12" s="34"/>
      <c r="E12" s="34"/>
      <c r="F12" s="34"/>
      <c r="G12" s="31"/>
      <c r="H12" s="31"/>
      <c r="I12" s="36"/>
      <c r="J12" s="37"/>
    </row>
    <row r="13" spans="1:10" ht="19.5" customHeight="1">
      <c r="A13" s="32"/>
      <c r="B13" s="16"/>
      <c r="C13" s="33"/>
      <c r="D13" s="34"/>
      <c r="E13" s="34"/>
      <c r="F13" s="34"/>
      <c r="G13" s="31"/>
      <c r="H13" s="31"/>
      <c r="I13" s="36"/>
      <c r="J13" s="37"/>
    </row>
    <row r="14" spans="1:10" ht="19.5" customHeight="1">
      <c r="A14" s="32"/>
      <c r="B14" s="16"/>
      <c r="C14" s="33"/>
      <c r="D14" s="34"/>
      <c r="E14" s="34"/>
      <c r="F14" s="34"/>
      <c r="G14" s="31"/>
      <c r="H14" s="31"/>
      <c r="I14" s="36"/>
      <c r="J14" s="37"/>
    </row>
    <row r="15" spans="1:10" ht="14.25">
      <c r="A15" s="32"/>
      <c r="B15" s="16"/>
      <c r="C15" s="33"/>
      <c r="D15" s="34"/>
      <c r="E15" s="34"/>
      <c r="F15" s="34"/>
      <c r="G15" s="34"/>
      <c r="H15" s="34"/>
      <c r="I15" s="36"/>
      <c r="J15" s="37"/>
    </row>
    <row r="16" ht="14.25">
      <c r="A16" s="20" t="s">
        <v>180</v>
      </c>
    </row>
  </sheetData>
  <sheetProtection/>
  <mergeCells count="13">
    <mergeCell ref="H5:H6"/>
    <mergeCell ref="I5:I6"/>
    <mergeCell ref="J5:J6"/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5">
      <selection activeCell="D37" sqref="D37"/>
    </sheetView>
  </sheetViews>
  <sheetFormatPr defaultColWidth="9.00390625" defaultRowHeight="14.25"/>
  <cols>
    <col min="1" max="1" width="41.625" style="4" customWidth="1"/>
    <col min="2" max="2" width="20.00390625" style="26" customWidth="1"/>
    <col min="3" max="3" width="43.375" style="4" customWidth="1"/>
    <col min="4" max="4" width="15.00390625" style="26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181</v>
      </c>
    </row>
    <row r="2" spans="1:6" ht="33.75" customHeight="1">
      <c r="A2" s="106" t="s">
        <v>182</v>
      </c>
      <c r="B2" s="106"/>
      <c r="C2" s="106"/>
      <c r="D2" s="106"/>
      <c r="E2" s="27"/>
      <c r="F2" s="27"/>
    </row>
    <row r="3" spans="3:4" ht="24.75" customHeight="1">
      <c r="C3" s="135" t="s">
        <v>183</v>
      </c>
      <c r="D3" s="135"/>
    </row>
    <row r="4" spans="1:4" ht="24.75" customHeight="1">
      <c r="A4" s="136" t="s">
        <v>4</v>
      </c>
      <c r="B4" s="136"/>
      <c r="C4" s="136" t="s">
        <v>5</v>
      </c>
      <c r="D4" s="136"/>
    </row>
    <row r="5" spans="1:4" ht="24.75" customHeight="1">
      <c r="A5" s="28" t="s">
        <v>184</v>
      </c>
      <c r="B5" s="28" t="s">
        <v>7</v>
      </c>
      <c r="C5" s="28" t="s">
        <v>184</v>
      </c>
      <c r="D5" s="28" t="s">
        <v>7</v>
      </c>
    </row>
    <row r="6" spans="1:4" ht="24.75" customHeight="1">
      <c r="A6" s="22" t="s">
        <v>185</v>
      </c>
      <c r="B6" s="29">
        <f aca="true" t="shared" si="0" ref="B6:B18">SUM(B7:B8)</f>
        <v>131.192759</v>
      </c>
      <c r="C6" s="22" t="s">
        <v>186</v>
      </c>
      <c r="D6" s="29">
        <f>SUM(D7:D8)</f>
        <v>131.192759</v>
      </c>
    </row>
    <row r="7" spans="1:4" ht="24.75" customHeight="1">
      <c r="A7" s="22" t="s">
        <v>187</v>
      </c>
      <c r="B7" s="29">
        <v>131.192759</v>
      </c>
      <c r="C7" s="22" t="s">
        <v>188</v>
      </c>
      <c r="D7" s="29">
        <v>131.192759</v>
      </c>
    </row>
    <row r="8" spans="1:4" ht="24.75" customHeight="1">
      <c r="A8" s="22" t="s">
        <v>189</v>
      </c>
      <c r="B8" s="29">
        <v>0</v>
      </c>
      <c r="C8" s="22" t="s">
        <v>190</v>
      </c>
      <c r="D8" s="29">
        <v>0</v>
      </c>
    </row>
    <row r="9" spans="1:4" ht="24.75" customHeight="1">
      <c r="A9" s="22" t="s">
        <v>191</v>
      </c>
      <c r="B9" s="29">
        <f t="shared" si="0"/>
        <v>0</v>
      </c>
      <c r="C9" s="22" t="s">
        <v>192</v>
      </c>
      <c r="D9" s="29">
        <f>SUM(D10:D11)</f>
        <v>0</v>
      </c>
    </row>
    <row r="10" spans="1:4" ht="24.75" customHeight="1">
      <c r="A10" s="22" t="s">
        <v>193</v>
      </c>
      <c r="B10" s="29">
        <f t="shared" si="0"/>
        <v>0</v>
      </c>
      <c r="C10" s="22" t="s">
        <v>188</v>
      </c>
      <c r="D10" s="29">
        <v>0</v>
      </c>
    </row>
    <row r="11" spans="1:4" ht="24.75" customHeight="1">
      <c r="A11" s="22" t="s">
        <v>194</v>
      </c>
      <c r="B11" s="29">
        <f t="shared" si="0"/>
        <v>0</v>
      </c>
      <c r="C11" s="22" t="s">
        <v>190</v>
      </c>
      <c r="D11" s="29">
        <v>0</v>
      </c>
    </row>
    <row r="12" spans="1:4" ht="24.75" customHeight="1">
      <c r="A12" s="22" t="s">
        <v>195</v>
      </c>
      <c r="B12" s="29">
        <f t="shared" si="0"/>
        <v>0</v>
      </c>
      <c r="C12" s="22" t="s">
        <v>196</v>
      </c>
      <c r="D12" s="29">
        <v>0</v>
      </c>
    </row>
    <row r="13" spans="1:4" ht="24.75" customHeight="1">
      <c r="A13" s="22" t="s">
        <v>197</v>
      </c>
      <c r="B13" s="29">
        <f t="shared" si="0"/>
        <v>0</v>
      </c>
      <c r="C13" s="22" t="s">
        <v>198</v>
      </c>
      <c r="D13" s="29">
        <v>0</v>
      </c>
    </row>
    <row r="14" spans="1:4" ht="24.75" customHeight="1">
      <c r="A14" s="22" t="s">
        <v>199</v>
      </c>
      <c r="B14" s="29">
        <f t="shared" si="0"/>
        <v>0</v>
      </c>
      <c r="C14" s="22" t="s">
        <v>200</v>
      </c>
      <c r="D14" s="29">
        <v>0</v>
      </c>
    </row>
    <row r="15" spans="1:4" ht="24.75" customHeight="1">
      <c r="A15" s="22" t="s">
        <v>201</v>
      </c>
      <c r="B15" s="29">
        <f t="shared" si="0"/>
        <v>0</v>
      </c>
      <c r="C15" s="22" t="s">
        <v>202</v>
      </c>
      <c r="D15" s="29">
        <v>0</v>
      </c>
    </row>
    <row r="16" spans="1:4" ht="24.75" customHeight="1">
      <c r="A16" s="22" t="s">
        <v>203</v>
      </c>
      <c r="B16" s="29">
        <f t="shared" si="0"/>
        <v>0</v>
      </c>
      <c r="C16" s="22" t="s">
        <v>204</v>
      </c>
      <c r="D16" s="29">
        <v>0</v>
      </c>
    </row>
    <row r="17" spans="1:4" ht="24.75" customHeight="1">
      <c r="A17" s="22" t="s">
        <v>205</v>
      </c>
      <c r="B17" s="29">
        <f t="shared" si="0"/>
        <v>0</v>
      </c>
      <c r="C17" s="22" t="s">
        <v>206</v>
      </c>
      <c r="D17" s="29">
        <v>0</v>
      </c>
    </row>
    <row r="18" spans="1:4" ht="24.75" customHeight="1">
      <c r="A18" s="22" t="s">
        <v>207</v>
      </c>
      <c r="B18" s="29">
        <f t="shared" si="0"/>
        <v>0</v>
      </c>
      <c r="C18" s="22"/>
      <c r="D18" s="29"/>
    </row>
    <row r="19" spans="1:4" ht="24.75" customHeight="1">
      <c r="A19" s="22"/>
      <c r="B19" s="29"/>
      <c r="C19" s="22"/>
      <c r="D19" s="29"/>
    </row>
    <row r="20" spans="1:4" ht="24.75" customHeight="1">
      <c r="A20" s="21" t="s">
        <v>208</v>
      </c>
      <c r="B20" s="29">
        <f>B6+B9+B12+B13+B14+B15+B16+B17+B18</f>
        <v>131.192759</v>
      </c>
      <c r="C20" s="21" t="s">
        <v>209</v>
      </c>
      <c r="D20" s="29">
        <f>D6+D9+D12+D13+D14+D15+D16+D17</f>
        <v>131.192759</v>
      </c>
    </row>
    <row r="21" spans="1:4" ht="24.75" customHeight="1">
      <c r="A21" s="21"/>
      <c r="B21" s="29"/>
      <c r="C21" s="21"/>
      <c r="D21" s="29"/>
    </row>
    <row r="22" spans="1:4" ht="24.75" customHeight="1">
      <c r="A22" s="22" t="s">
        <v>210</v>
      </c>
      <c r="B22" s="29">
        <f>B23+B26</f>
        <v>0</v>
      </c>
      <c r="C22" s="22" t="s">
        <v>211</v>
      </c>
      <c r="D22" s="29">
        <f>D23+D26+D29+D32+D35+D36</f>
        <v>0</v>
      </c>
    </row>
    <row r="23" spans="1:4" ht="24.75" customHeight="1">
      <c r="A23" s="22" t="s">
        <v>212</v>
      </c>
      <c r="B23" s="29">
        <f>SUM(B24:B25)</f>
        <v>0</v>
      </c>
      <c r="C23" s="22" t="s">
        <v>212</v>
      </c>
      <c r="D23" s="29">
        <f>SUM(D24:D25)</f>
        <v>0</v>
      </c>
    </row>
    <row r="24" spans="1:4" ht="24.75" customHeight="1">
      <c r="A24" s="22" t="s">
        <v>213</v>
      </c>
      <c r="B24" s="29">
        <v>0</v>
      </c>
      <c r="C24" s="22" t="s">
        <v>213</v>
      </c>
      <c r="D24" s="29">
        <v>0</v>
      </c>
    </row>
    <row r="25" spans="1:4" ht="24.75" customHeight="1">
      <c r="A25" s="22" t="s">
        <v>214</v>
      </c>
      <c r="B25" s="29">
        <v>0</v>
      </c>
      <c r="C25" s="22" t="s">
        <v>214</v>
      </c>
      <c r="D25" s="29">
        <v>0</v>
      </c>
    </row>
    <row r="26" spans="1:4" ht="24.75" customHeight="1">
      <c r="A26" s="22" t="s">
        <v>215</v>
      </c>
      <c r="B26" s="29">
        <f>SUM(B27:B28)</f>
        <v>0</v>
      </c>
      <c r="C26" s="22" t="s">
        <v>216</v>
      </c>
      <c r="D26" s="29">
        <f>SUM(D27:D28)</f>
        <v>0</v>
      </c>
    </row>
    <row r="27" spans="1:4" ht="24.75" customHeight="1">
      <c r="A27" s="22" t="s">
        <v>217</v>
      </c>
      <c r="B27" s="29">
        <v>0</v>
      </c>
      <c r="C27" s="22" t="s">
        <v>213</v>
      </c>
      <c r="D27" s="29">
        <v>0</v>
      </c>
    </row>
    <row r="28" spans="1:4" ht="24.75" customHeight="1">
      <c r="A28" s="22" t="s">
        <v>218</v>
      </c>
      <c r="B28" s="29">
        <v>0</v>
      </c>
      <c r="C28" s="22" t="s">
        <v>214</v>
      </c>
      <c r="D28" s="29">
        <v>0</v>
      </c>
    </row>
    <row r="29" spans="1:4" ht="24.75" customHeight="1">
      <c r="A29" s="22" t="s">
        <v>219</v>
      </c>
      <c r="B29" s="29">
        <f>B30+B33+B36+B37</f>
        <v>0</v>
      </c>
      <c r="C29" s="22" t="s">
        <v>220</v>
      </c>
      <c r="D29" s="29">
        <f>SUM(D30:D31)</f>
        <v>0</v>
      </c>
    </row>
    <row r="30" spans="1:4" ht="24.75" customHeight="1">
      <c r="A30" s="22" t="s">
        <v>221</v>
      </c>
      <c r="B30" s="29">
        <f>SUM(B31:B32)</f>
        <v>0</v>
      </c>
      <c r="C30" s="22" t="s">
        <v>217</v>
      </c>
      <c r="D30" s="29">
        <v>0</v>
      </c>
    </row>
    <row r="31" spans="1:4" ht="24.75" customHeight="1">
      <c r="A31" s="22" t="s">
        <v>213</v>
      </c>
      <c r="B31" s="29">
        <v>0</v>
      </c>
      <c r="C31" s="22" t="s">
        <v>218</v>
      </c>
      <c r="D31" s="29">
        <v>0</v>
      </c>
    </row>
    <row r="32" spans="1:4" ht="24.75" customHeight="1">
      <c r="A32" s="22" t="s">
        <v>214</v>
      </c>
      <c r="B32" s="29">
        <v>0</v>
      </c>
      <c r="C32" s="22" t="s">
        <v>222</v>
      </c>
      <c r="D32" s="29">
        <f>SUM(D33:D34)</f>
        <v>0</v>
      </c>
    </row>
    <row r="33" spans="1:4" ht="24.75" customHeight="1">
      <c r="A33" s="22" t="s">
        <v>223</v>
      </c>
      <c r="B33" s="29">
        <f>SUM(B34:B35)</f>
        <v>0</v>
      </c>
      <c r="C33" s="22" t="s">
        <v>217</v>
      </c>
      <c r="D33" s="29">
        <v>0</v>
      </c>
    </row>
    <row r="34" spans="1:4" ht="24.75" customHeight="1">
      <c r="A34" s="22" t="s">
        <v>217</v>
      </c>
      <c r="B34" s="29">
        <v>0</v>
      </c>
      <c r="C34" s="22" t="s">
        <v>218</v>
      </c>
      <c r="D34" s="29">
        <v>0</v>
      </c>
    </row>
    <row r="35" spans="1:4" ht="24.75" customHeight="1">
      <c r="A35" s="22" t="s">
        <v>218</v>
      </c>
      <c r="B35" s="29">
        <v>0</v>
      </c>
      <c r="C35" s="22" t="s">
        <v>224</v>
      </c>
      <c r="D35" s="29">
        <v>0</v>
      </c>
    </row>
    <row r="36" spans="1:4" ht="24.75" customHeight="1">
      <c r="A36" s="22" t="s">
        <v>225</v>
      </c>
      <c r="B36" s="29">
        <v>0</v>
      </c>
      <c r="C36" s="22" t="s">
        <v>226</v>
      </c>
      <c r="D36" s="29">
        <v>0</v>
      </c>
    </row>
    <row r="37" spans="1:4" ht="24.75" customHeight="1">
      <c r="A37" s="22" t="s">
        <v>227</v>
      </c>
      <c r="B37" s="29">
        <v>0</v>
      </c>
      <c r="C37" s="22"/>
      <c r="D37" s="29"/>
    </row>
    <row r="38" spans="1:4" ht="21.75" customHeight="1">
      <c r="A38" s="22"/>
      <c r="B38" s="29"/>
      <c r="C38" s="22"/>
      <c r="D38" s="29"/>
    </row>
    <row r="39" spans="1:4" ht="25.5" customHeight="1">
      <c r="A39" s="21" t="s">
        <v>39</v>
      </c>
      <c r="B39" s="29">
        <f>B20+B22+B29</f>
        <v>131.192759</v>
      </c>
      <c r="C39" s="21" t="s">
        <v>40</v>
      </c>
      <c r="D39" s="29">
        <f>D20+D22</f>
        <v>131.192759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2020-01-06T01:51:20Z</cp:lastPrinted>
  <dcterms:created xsi:type="dcterms:W3CDTF">2018-01-18T05:24:37Z</dcterms:created>
  <dcterms:modified xsi:type="dcterms:W3CDTF">2020-01-15T08:49:15Z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