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<sst xmlns="http://schemas.openxmlformats.org/spreadsheetml/2006/main" count="436" uniqueCount="272">
  <si>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</si>
  <si>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</si>
  <si>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</si>
  <si>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</si>
  <si>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</si>
  <si>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</si>
  <si>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</si>
  <si>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</si>
  <si>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</si>
  <si>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</si>
  <si>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</si>
  <si>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</si>
  <si>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</si>
  <si>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</si>
  <si>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</si>
  <si>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</si>
  <si>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</si>
  <si>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</si>
  <si>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</si>
  <si>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</si>
  <si>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</si>
  <si>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</si>
  <si>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</si>
  <si>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</si>
  <si>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</si>
  <si>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</si>
  <si>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</si>
  <si>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</si>
  <si>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</si>
  <si>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</si>
  <si>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</si>
  <si>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</si>
  <si>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</si>
  <si>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</si>
  <si>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</si>
  <si>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</si>
  <si>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</si>
  <si>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</si>
  <si>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</si>
  <si>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</si>
  <si>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</si>
  <si>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</si>
  <si>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</si>
  <si>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</si>
  <si>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</si>
  <si>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</si>
  <si>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</si>
  <si>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</si>
  <si>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</si>
  <si>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</si>
  <si>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</si>
  <si>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</si>
  <si>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</si>
  <si>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</si>
  <si>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</si>
  <si>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</si>
  <si>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</si>
  <si>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</si>
  <si>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</si>
  <si>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</si>
  <si>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</si>
  <si>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</si>
  <si>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</si>
  <si>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</si>
  <si>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</si>
  <si>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</si>
  <si>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</si>
  <si>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</si>
  <si>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</si>
  <si>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2240101</t>
  </si>
  <si>
    <t>行政运行</t>
  </si>
  <si>
    <t>2240199</t>
  </si>
  <si>
    <t>其他应急管理支出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</si>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</sst>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0">
    <font>
      <sz val="12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76" fontId="55" fillId="0" borderId="14" xfId="0" applyNumberFormat="1" applyFont="1" applyFill="1" applyBorder="1" applyAlignment="1">
      <alignment horizontal="center" vertical="center" wrapText="1"/>
    </xf>
    <xf numFmtId="176" fontId="55" fillId="0" borderId="14" xfId="0" applyNumberFormat="1" applyFont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5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176" fontId="56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vertical="center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vertical="center" wrapText="1"/>
    </xf>
    <xf numFmtId="176" fontId="5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176" fontId="54" fillId="0" borderId="15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/>
    </xf>
    <xf numFmtId="176" fontId="57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horizontal="right" vertical="center"/>
      <protection/>
    </xf>
    <xf numFmtId="0" fontId="14" fillId="0" borderId="17" xfId="0" applyNumberFormat="1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3" fillId="0" borderId="17" xfId="0" applyNumberFormat="1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177" fontId="8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vertical="top" wrapText="1"/>
    </xf>
    <xf numFmtId="10" fontId="10" fillId="0" borderId="10" xfId="0" applyNumberFormat="1" applyFont="1" applyFill="1" applyBorder="1" applyAlignment="1">
      <alignment vertical="top" wrapText="1"/>
    </xf>
    <xf numFmtId="176" fontId="10" fillId="0" borderId="12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59" fillId="0" borderId="0" xfId="0" applyNumberFormat="1" applyFont="1" applyFill="1" applyBorder="1" applyAlignment="1">
      <alignment horizontal="right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 applyProtection="1">
      <alignment horizontal="center" vertical="center" wrapText="1"/>
      <protection/>
    </xf>
    <xf numFmtId="176" fontId="14" fillId="0" borderId="15" xfId="0" applyNumberFormat="1" applyFont="1" applyFill="1" applyBorder="1" applyAlignment="1" applyProtection="1">
      <alignment horizontal="center" vertical="center" wrapText="1"/>
      <protection/>
    </xf>
    <xf numFmtId="176" fontId="57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/>
    </xf>
    <xf numFmtId="176" fontId="14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>
      <alignment horizontal="lef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54"/>
      <c r="C1" s="154"/>
      <c r="D1" s="154"/>
      <c r="E1" s="154"/>
      <c r="F1" s="154"/>
      <c r="G1" s="154"/>
      <c r="H1" s="154"/>
      <c r="I1" s="154"/>
      <c r="J1" s="154"/>
    </row>
    <row r="2" spans="2:10" ht="164.25" customHeight="1">
      <c r="B2" s="155" t="s">
        <v>0</v>
      </c>
      <c r="C2" s="156"/>
      <c r="D2" s="156"/>
      <c r="E2" s="156"/>
      <c r="F2" s="156"/>
      <c r="G2" s="156"/>
      <c r="H2" s="156"/>
      <c r="I2" s="156"/>
      <c r="J2" s="15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Q12" sqref="Q12"/>
    </sheetView>
  </sheetViews>
  <sheetFormatPr defaultColWidth="9.00390625" defaultRowHeight="14.25"/>
  <cols>
    <col min="1" max="1" width="9.00390625" style="33" customWidth="1"/>
    <col min="2" max="2" width="8.875" style="33" customWidth="1"/>
    <col min="3" max="4" width="9.00390625" style="33" customWidth="1"/>
    <col min="5" max="5" width="6.125" style="33" customWidth="1"/>
    <col min="6" max="6" width="12.00390625" style="33" customWidth="1"/>
    <col min="7" max="7" width="11.875" style="33" customWidth="1"/>
    <col min="8" max="8" width="8.375" style="33" customWidth="1"/>
    <col min="9" max="9" width="10.375" style="33" customWidth="1"/>
    <col min="10" max="10" width="7.125" style="33" customWidth="1"/>
    <col min="11" max="11" width="6.625" style="33" customWidth="1"/>
    <col min="12" max="12" width="7.00390625" style="33" customWidth="1"/>
    <col min="13" max="14" width="9.00390625" style="33" customWidth="1"/>
    <col min="15" max="15" width="7.50390625" style="33" customWidth="1"/>
    <col min="16" max="16" width="6.875" style="33" customWidth="1"/>
    <col min="17" max="17" width="12.75390625" style="4" customWidth="1"/>
    <col min="18" max="16384" width="9.00390625" style="4" customWidth="1"/>
  </cols>
  <sheetData>
    <row r="1" ht="14.25">
      <c r="A1" s="33" t="s">
        <v>238</v>
      </c>
    </row>
    <row r="2" spans="1:17" s="30" customFormat="1" ht="28.5" customHeight="1">
      <c r="A2" s="34" t="s">
        <v>239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0"/>
    </row>
    <row r="3" spans="1:17" s="31" customFormat="1" ht="2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9" t="s">
        <v>3</v>
      </c>
      <c r="P3" s="39"/>
      <c r="Q3" s="41"/>
    </row>
    <row r="4" spans="1:17" s="31" customFormat="1" ht="15" customHeight="1">
      <c r="A4" s="36" t="s">
        <v>218</v>
      </c>
      <c r="B4" s="36" t="s">
        <v>240</v>
      </c>
      <c r="C4" s="36"/>
      <c r="D4" s="36"/>
      <c r="E4" s="36" t="s">
        <v>241</v>
      </c>
      <c r="F4" s="36"/>
      <c r="G4" s="36"/>
      <c r="H4" s="36" t="s">
        <v>242</v>
      </c>
      <c r="I4" s="36" t="s">
        <v>243</v>
      </c>
      <c r="J4" s="36" t="s">
        <v>244</v>
      </c>
      <c r="K4" s="36" t="s">
        <v>245</v>
      </c>
      <c r="L4" s="36" t="s">
        <v>246</v>
      </c>
      <c r="M4" s="36"/>
      <c r="N4" s="36"/>
      <c r="O4" s="36" t="s">
        <v>247</v>
      </c>
      <c r="P4" s="36" t="s">
        <v>248</v>
      </c>
      <c r="Q4" s="42"/>
    </row>
    <row r="5" spans="1:17" s="31" customFormat="1" ht="24.75" customHeight="1">
      <c r="A5" s="36"/>
      <c r="B5" s="36" t="s">
        <v>9</v>
      </c>
      <c r="C5" s="36" t="s">
        <v>249</v>
      </c>
      <c r="D5" s="36" t="s">
        <v>250</v>
      </c>
      <c r="E5" s="36" t="s">
        <v>9</v>
      </c>
      <c r="F5" s="37" t="s">
        <v>251</v>
      </c>
      <c r="G5" s="37"/>
      <c r="H5" s="36"/>
      <c r="I5" s="36"/>
      <c r="J5" s="36"/>
      <c r="K5" s="36"/>
      <c r="L5" s="36" t="s">
        <v>9</v>
      </c>
      <c r="M5" s="36" t="s">
        <v>252</v>
      </c>
      <c r="N5" s="36" t="s">
        <v>253</v>
      </c>
      <c r="O5" s="36"/>
      <c r="P5" s="36"/>
      <c r="Q5" s="42"/>
    </row>
    <row r="6" spans="1:17" s="32" customFormat="1" ht="39" customHeight="1">
      <c r="A6" s="36"/>
      <c r="B6" s="36"/>
      <c r="C6" s="36"/>
      <c r="D6" s="36"/>
      <c r="E6" s="36"/>
      <c r="F6" s="36" t="s">
        <v>254</v>
      </c>
      <c r="G6" s="36" t="s">
        <v>47</v>
      </c>
      <c r="H6" s="36"/>
      <c r="I6" s="36"/>
      <c r="J6" s="36"/>
      <c r="K6" s="36"/>
      <c r="L6" s="36"/>
      <c r="M6" s="36"/>
      <c r="N6" s="36"/>
      <c r="O6" s="36"/>
      <c r="P6" s="36"/>
      <c r="Q6" s="42"/>
    </row>
    <row r="7" spans="1:17" s="32" customFormat="1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2"/>
    </row>
    <row r="8" spans="1:17" s="32" customFormat="1" ht="24.75" customHeight="1">
      <c r="A8" s="38">
        <f>B8+E8+H8+I8+J8+K8+L8+O8+P8</f>
        <v>558.55</v>
      </c>
      <c r="B8" s="38">
        <f>C8+D8</f>
        <v>558.55</v>
      </c>
      <c r="C8" s="38">
        <v>558.55</v>
      </c>
      <c r="D8" s="38">
        <v>0</v>
      </c>
      <c r="E8" s="38">
        <f>F8+G8</f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f>M8+N8</f>
        <v>0</v>
      </c>
      <c r="M8" s="38">
        <v>0</v>
      </c>
      <c r="N8" s="38">
        <v>0</v>
      </c>
      <c r="O8" s="38">
        <v>0</v>
      </c>
      <c r="P8" s="38">
        <v>0</v>
      </c>
      <c r="Q8" s="42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G6:G7"/>
    <mergeCell ref="H4:H7"/>
    <mergeCell ref="I4:I7"/>
    <mergeCell ref="J4:J7"/>
    <mergeCell ref="K4:K7"/>
    <mergeCell ref="L5:L7"/>
    <mergeCell ref="M5:M7"/>
    <mergeCell ref="N5:N7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G22" sqref="G22"/>
    </sheetView>
  </sheetViews>
  <sheetFormatPr defaultColWidth="9.00390625" defaultRowHeight="14.25"/>
  <cols>
    <col min="2" max="2" width="16.25390625" style="0" customWidth="1"/>
    <col min="3" max="3" width="13.50390625" style="16" customWidth="1"/>
    <col min="4" max="4" width="9.00390625" style="16" customWidth="1"/>
    <col min="5" max="5" width="8.875" style="16" customWidth="1"/>
    <col min="6" max="6" width="11.375" style="16" customWidth="1"/>
    <col min="7" max="7" width="15.625" style="16" customWidth="1"/>
    <col min="8" max="8" width="18.75390625" style="16" customWidth="1"/>
    <col min="9" max="9" width="10.375" style="16" customWidth="1"/>
    <col min="10" max="11" width="9.00390625" style="16" customWidth="1"/>
  </cols>
  <sheetData>
    <row r="1" ht="14.25">
      <c r="A1" t="s">
        <v>255</v>
      </c>
    </row>
    <row r="2" spans="3:11" s="1" customFormat="1" ht="36.75" customHeight="1">
      <c r="C2" s="17"/>
      <c r="D2" s="18" t="s">
        <v>256</v>
      </c>
      <c r="E2" s="18"/>
      <c r="F2" s="18"/>
      <c r="G2" s="18"/>
      <c r="H2" s="18"/>
      <c r="I2" s="17"/>
      <c r="J2" s="17"/>
      <c r="K2" s="17"/>
    </row>
    <row r="3" ht="27" customHeight="1">
      <c r="I3" s="16" t="s">
        <v>3</v>
      </c>
    </row>
    <row r="5" spans="1:11" s="15" customFormat="1" ht="27" customHeight="1">
      <c r="A5" s="19" t="s">
        <v>43</v>
      </c>
      <c r="B5" s="19"/>
      <c r="C5" s="20" t="s">
        <v>219</v>
      </c>
      <c r="D5" s="20" t="s">
        <v>257</v>
      </c>
      <c r="E5" s="20" t="s">
        <v>258</v>
      </c>
      <c r="F5" s="20" t="s">
        <v>259</v>
      </c>
      <c r="G5" s="21" t="s">
        <v>260</v>
      </c>
      <c r="H5" s="21" t="s">
        <v>261</v>
      </c>
      <c r="I5" s="21" t="s">
        <v>262</v>
      </c>
      <c r="J5" s="21" t="s">
        <v>263</v>
      </c>
      <c r="K5" s="21" t="s">
        <v>264</v>
      </c>
    </row>
    <row r="6" spans="1:11" s="15" customFormat="1" ht="14.25">
      <c r="A6" s="19" t="s">
        <v>48</v>
      </c>
      <c r="B6" s="19" t="s">
        <v>49</v>
      </c>
      <c r="C6" s="22"/>
      <c r="D6" s="22"/>
      <c r="E6" s="22"/>
      <c r="F6" s="22"/>
      <c r="G6" s="23"/>
      <c r="H6" s="23"/>
      <c r="I6" s="23"/>
      <c r="J6" s="23"/>
      <c r="K6" s="23"/>
    </row>
    <row r="7" spans="1:11" ht="24.75" customHeight="1">
      <c r="A7" s="24" t="s">
        <v>54</v>
      </c>
      <c r="B7" s="25"/>
      <c r="C7" s="26">
        <f aca="true" t="shared" si="0" ref="C7:K7">SUM(C8:C16)</f>
        <v>558.55</v>
      </c>
      <c r="D7" s="26">
        <f t="shared" si="0"/>
        <v>558.55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36" customHeight="1">
      <c r="A8" s="27" t="s">
        <v>55</v>
      </c>
      <c r="B8" s="28" t="s">
        <v>56</v>
      </c>
      <c r="C8" s="26">
        <v>0.63</v>
      </c>
      <c r="D8" s="26">
        <v>0.63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48" customHeight="1">
      <c r="A9" s="27" t="s">
        <v>57</v>
      </c>
      <c r="B9" s="28" t="s">
        <v>58</v>
      </c>
      <c r="C9" s="26">
        <v>28</v>
      </c>
      <c r="D9" s="26">
        <v>28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36" customHeight="1">
      <c r="A10" s="27" t="s">
        <v>59</v>
      </c>
      <c r="B10" s="28" t="s">
        <v>60</v>
      </c>
      <c r="C10" s="26">
        <v>14</v>
      </c>
      <c r="D10" s="26">
        <v>14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36" customHeight="1">
      <c r="A11" s="27" t="s">
        <v>61</v>
      </c>
      <c r="B11" s="28" t="s">
        <v>62</v>
      </c>
      <c r="C11" s="26">
        <v>14</v>
      </c>
      <c r="D11" s="26">
        <v>14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36" customHeight="1">
      <c r="A12" s="27" t="s">
        <v>63</v>
      </c>
      <c r="B12" s="28" t="s">
        <v>64</v>
      </c>
      <c r="C12" s="26">
        <v>9.02</v>
      </c>
      <c r="D12" s="26">
        <v>9.02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36" customHeight="1">
      <c r="A13" s="27" t="s">
        <v>65</v>
      </c>
      <c r="B13" s="28" t="s">
        <v>66</v>
      </c>
      <c r="C13" s="26">
        <v>24.36</v>
      </c>
      <c r="D13" s="26">
        <v>24.36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36" customHeight="1">
      <c r="A14" s="27" t="s">
        <v>67</v>
      </c>
      <c r="B14" s="28" t="s">
        <v>68</v>
      </c>
      <c r="C14" s="26">
        <v>14.48</v>
      </c>
      <c r="D14" s="26">
        <v>14.48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36" customHeight="1">
      <c r="A15" s="27" t="s">
        <v>69</v>
      </c>
      <c r="B15" s="28" t="s">
        <v>70</v>
      </c>
      <c r="C15" s="26">
        <v>315.06</v>
      </c>
      <c r="D15" s="26">
        <v>315.06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36" customHeight="1">
      <c r="A16" s="27" t="s">
        <v>71</v>
      </c>
      <c r="B16" s="28" t="s">
        <v>72</v>
      </c>
      <c r="C16" s="26">
        <v>139</v>
      </c>
      <c r="D16" s="26">
        <v>139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</row>
  </sheetData>
  <sheetProtection/>
  <mergeCells count="12">
    <mergeCell ref="D2:H2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G4">
      <selection activeCell="T21" sqref="T21"/>
    </sheetView>
  </sheetViews>
  <sheetFormatPr defaultColWidth="9.00390625" defaultRowHeight="14.25"/>
  <cols>
    <col min="1" max="1" width="8.375" style="0" customWidth="1"/>
    <col min="2" max="2" width="18.75390625" style="0" customWidth="1"/>
    <col min="3" max="3" width="8.75390625" style="0" customWidth="1"/>
    <col min="4" max="4" width="9.50390625" style="0" customWidth="1"/>
    <col min="5" max="5" width="7.75390625" style="0" customWidth="1"/>
    <col min="6" max="6" width="8.50390625" style="0" customWidth="1"/>
    <col min="7" max="9" width="5.625" style="0" customWidth="1"/>
    <col min="10" max="10" width="6.125" style="0" customWidth="1"/>
    <col min="11" max="11" width="7.375" style="0" customWidth="1"/>
    <col min="12" max="19" width="6.375" style="0" customWidth="1"/>
    <col min="20" max="20" width="7.375" style="0" customWidth="1"/>
    <col min="21" max="21" width="9.50390625" style="0" customWidth="1"/>
    <col min="22" max="22" width="9.625" style="0" customWidth="1"/>
    <col min="23" max="27" width="6.375" style="0" customWidth="1"/>
  </cols>
  <sheetData>
    <row r="1" ht="14.25">
      <c r="A1" t="s">
        <v>265</v>
      </c>
    </row>
    <row r="2" spans="1:27" s="1" customFormat="1" ht="32.25" customHeight="1">
      <c r="A2" s="5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6" s="2" customFormat="1" ht="21.75" customHeight="1">
      <c r="A3" s="6"/>
      <c r="B3" s="6"/>
      <c r="C3" s="6"/>
      <c r="D3" s="6"/>
      <c r="E3" s="6"/>
      <c r="F3" s="6"/>
      <c r="G3" s="6"/>
      <c r="W3" s="14" t="s">
        <v>3</v>
      </c>
      <c r="X3" s="14"/>
      <c r="Y3" s="14"/>
      <c r="Z3" s="14"/>
    </row>
    <row r="4" spans="1:27" s="3" customFormat="1" ht="45.75" customHeight="1">
      <c r="A4" s="7" t="s">
        <v>267</v>
      </c>
      <c r="B4" s="7"/>
      <c r="C4" s="8" t="s">
        <v>119</v>
      </c>
      <c r="D4" s="8" t="s">
        <v>268</v>
      </c>
      <c r="E4" s="8"/>
      <c r="F4" s="8"/>
      <c r="G4" s="8"/>
      <c r="H4" s="8"/>
      <c r="I4" s="8"/>
      <c r="J4" s="8"/>
      <c r="K4" s="8"/>
      <c r="L4" s="8" t="s">
        <v>269</v>
      </c>
      <c r="M4" s="8"/>
      <c r="N4" s="8"/>
      <c r="O4" s="8"/>
      <c r="P4" s="8"/>
      <c r="Q4" s="8"/>
      <c r="R4" s="8"/>
      <c r="S4" s="8"/>
      <c r="T4" s="8" t="s">
        <v>270</v>
      </c>
      <c r="U4" s="8"/>
      <c r="V4" s="8"/>
      <c r="W4" s="8"/>
      <c r="X4" s="8"/>
      <c r="Y4" s="8"/>
      <c r="Z4" s="8"/>
      <c r="AA4" s="8"/>
    </row>
    <row r="5" spans="1:27" s="3" customFormat="1" ht="29.25" customHeight="1">
      <c r="A5" s="7" t="s">
        <v>48</v>
      </c>
      <c r="B5" s="7" t="s">
        <v>49</v>
      </c>
      <c r="C5" s="8"/>
      <c r="D5" s="8" t="s">
        <v>54</v>
      </c>
      <c r="E5" s="7" t="s">
        <v>10</v>
      </c>
      <c r="F5" s="7"/>
      <c r="G5" s="7"/>
      <c r="H5" s="7" t="s">
        <v>11</v>
      </c>
      <c r="I5" s="7"/>
      <c r="J5" s="7"/>
      <c r="K5" s="7" t="s">
        <v>271</v>
      </c>
      <c r="L5" s="8" t="s">
        <v>54</v>
      </c>
      <c r="M5" s="7" t="s">
        <v>10</v>
      </c>
      <c r="N5" s="7"/>
      <c r="O5" s="7"/>
      <c r="P5" s="7" t="s">
        <v>11</v>
      </c>
      <c r="Q5" s="7"/>
      <c r="R5" s="7"/>
      <c r="S5" s="7" t="s">
        <v>271</v>
      </c>
      <c r="T5" s="8" t="s">
        <v>54</v>
      </c>
      <c r="U5" s="7" t="s">
        <v>10</v>
      </c>
      <c r="V5" s="7"/>
      <c r="W5" s="7"/>
      <c r="X5" s="7" t="s">
        <v>11</v>
      </c>
      <c r="Y5" s="7"/>
      <c r="Z5" s="7"/>
      <c r="AA5" s="7" t="s">
        <v>271</v>
      </c>
    </row>
    <row r="6" spans="1:27" s="3" customFormat="1" ht="24" customHeight="1">
      <c r="A6" s="7"/>
      <c r="B6" s="7"/>
      <c r="C6" s="8"/>
      <c r="D6" s="8"/>
      <c r="E6" s="7" t="s">
        <v>9</v>
      </c>
      <c r="F6" s="7" t="s">
        <v>78</v>
      </c>
      <c r="G6" s="7" t="s">
        <v>79</v>
      </c>
      <c r="H6" s="7" t="s">
        <v>9</v>
      </c>
      <c r="I6" s="7" t="s">
        <v>78</v>
      </c>
      <c r="J6" s="7" t="s">
        <v>79</v>
      </c>
      <c r="K6" s="7"/>
      <c r="L6" s="8"/>
      <c r="M6" s="7" t="s">
        <v>9</v>
      </c>
      <c r="N6" s="7" t="s">
        <v>78</v>
      </c>
      <c r="O6" s="7" t="s">
        <v>79</v>
      </c>
      <c r="P6" s="7" t="s">
        <v>9</v>
      </c>
      <c r="Q6" s="7" t="s">
        <v>78</v>
      </c>
      <c r="R6" s="7" t="s">
        <v>79</v>
      </c>
      <c r="S6" s="7"/>
      <c r="T6" s="8"/>
      <c r="U6" s="7" t="s">
        <v>9</v>
      </c>
      <c r="V6" s="7" t="s">
        <v>78</v>
      </c>
      <c r="W6" s="7" t="s">
        <v>79</v>
      </c>
      <c r="X6" s="7" t="s">
        <v>9</v>
      </c>
      <c r="Y6" s="7" t="s">
        <v>78</v>
      </c>
      <c r="Z6" s="7" t="s">
        <v>79</v>
      </c>
      <c r="AA6" s="7"/>
    </row>
    <row r="7" spans="1:27" s="4" customFormat="1" ht="24.75" customHeight="1">
      <c r="A7" s="9" t="s">
        <v>54</v>
      </c>
      <c r="B7" s="10"/>
      <c r="C7" s="11">
        <f>SUM(C8:C9)</f>
        <v>96</v>
      </c>
      <c r="D7" s="11">
        <f aca="true" t="shared" si="0" ref="D7:AA7">SUM(D8:D9)</f>
        <v>60</v>
      </c>
      <c r="E7" s="11">
        <f t="shared" si="0"/>
        <v>60</v>
      </c>
      <c r="F7" s="11">
        <f t="shared" si="0"/>
        <v>60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36</v>
      </c>
      <c r="U7" s="11">
        <f t="shared" si="0"/>
        <v>36</v>
      </c>
      <c r="V7" s="11">
        <f t="shared" si="0"/>
        <v>36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1:27" s="4" customFormat="1" ht="24.75" customHeight="1">
      <c r="A8" s="12">
        <v>2240199</v>
      </c>
      <c r="B8" s="13" t="s">
        <v>72</v>
      </c>
      <c r="C8" s="11">
        <v>60</v>
      </c>
      <c r="D8" s="11">
        <v>60</v>
      </c>
      <c r="E8" s="11">
        <v>60</v>
      </c>
      <c r="F8" s="11">
        <v>60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</row>
    <row r="9" spans="1:27" s="4" customFormat="1" ht="24.75" customHeight="1">
      <c r="A9" s="12">
        <v>2240199</v>
      </c>
      <c r="B9" s="13" t="s">
        <v>72</v>
      </c>
      <c r="C9" s="11">
        <v>36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36</v>
      </c>
      <c r="U9" s="11">
        <v>36</v>
      </c>
      <c r="V9" s="11">
        <v>36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E5:G5"/>
    <mergeCell ref="H5:J5"/>
    <mergeCell ref="M5:O5"/>
    <mergeCell ref="P5:R5"/>
    <mergeCell ref="U5:W5"/>
    <mergeCell ref="X5:Z5"/>
    <mergeCell ref="A7:B7"/>
    <mergeCell ref="A5:A6"/>
    <mergeCell ref="B5:B6"/>
    <mergeCell ref="C4:C6"/>
    <mergeCell ref="D5:D6"/>
    <mergeCell ref="K5:K6"/>
    <mergeCell ref="L5:L6"/>
    <mergeCell ref="S5:S6"/>
    <mergeCell ref="T5:T6"/>
    <mergeCell ref="AA5:A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2">
      <selection activeCell="F7" sqref="F7"/>
    </sheetView>
  </sheetViews>
  <sheetFormatPr defaultColWidth="9.00390625" defaultRowHeight="14.25"/>
  <cols>
    <col min="1" max="1" width="33.75390625" style="4" customWidth="1"/>
    <col min="2" max="2" width="14.625" style="116" customWidth="1"/>
    <col min="3" max="3" width="30.125" style="4" customWidth="1"/>
    <col min="4" max="4" width="10.75390625" style="116" customWidth="1"/>
    <col min="5" max="5" width="19.875" style="116" customWidth="1"/>
    <col min="6" max="6" width="18.50390625" style="116" customWidth="1"/>
    <col min="7" max="16384" width="9.00390625" style="4" customWidth="1"/>
  </cols>
  <sheetData>
    <row r="1" ht="21" customHeight="1">
      <c r="A1" s="4" t="s">
        <v>1</v>
      </c>
    </row>
    <row r="2" spans="1:6" s="30" customFormat="1" ht="28.5" customHeight="1">
      <c r="A2" s="40" t="s">
        <v>2</v>
      </c>
      <c r="B2" s="34"/>
      <c r="C2" s="40"/>
      <c r="D2" s="34"/>
      <c r="E2" s="34"/>
      <c r="F2" s="34"/>
    </row>
    <row r="3" spans="2:6" s="31" customFormat="1" ht="17.25" customHeight="1">
      <c r="B3" s="133"/>
      <c r="C3" s="134"/>
      <c r="D3" s="133"/>
      <c r="E3" s="133"/>
      <c r="F3" s="133" t="s">
        <v>3</v>
      </c>
    </row>
    <row r="4" spans="1:6" ht="17.25" customHeight="1">
      <c r="A4" s="135" t="s">
        <v>4</v>
      </c>
      <c r="B4" s="136"/>
      <c r="C4" s="135" t="s">
        <v>5</v>
      </c>
      <c r="D4" s="136"/>
      <c r="E4" s="136"/>
      <c r="F4" s="136"/>
    </row>
    <row r="5" spans="1:6" s="31" customFormat="1" ht="24.75" customHeight="1">
      <c r="A5" s="137" t="s">
        <v>6</v>
      </c>
      <c r="B5" s="138" t="s">
        <v>7</v>
      </c>
      <c r="C5" s="137" t="s">
        <v>8</v>
      </c>
      <c r="D5" s="139" t="s">
        <v>7</v>
      </c>
      <c r="E5" s="139"/>
      <c r="F5" s="139"/>
    </row>
    <row r="6" spans="1:6" s="31" customFormat="1" ht="27.75" customHeight="1">
      <c r="A6" s="137"/>
      <c r="B6" s="140"/>
      <c r="C6" s="137"/>
      <c r="D6" s="139" t="s">
        <v>9</v>
      </c>
      <c r="E6" s="139" t="s">
        <v>10</v>
      </c>
      <c r="F6" s="139" t="s">
        <v>11</v>
      </c>
    </row>
    <row r="7" spans="1:6" s="31" customFormat="1" ht="24.75" customHeight="1">
      <c r="A7" s="141" t="s">
        <v>12</v>
      </c>
      <c r="B7" s="142">
        <f>SUM(B8:B9)</f>
        <v>558.55</v>
      </c>
      <c r="C7" s="141" t="s">
        <v>13</v>
      </c>
      <c r="D7" s="142">
        <f>SUM(D8:D28)</f>
        <v>558.55</v>
      </c>
      <c r="E7" s="142">
        <f>SUM(E8:E28)</f>
        <v>558.55</v>
      </c>
      <c r="F7" s="142">
        <f>SUM(F8:F28)</f>
        <v>0</v>
      </c>
    </row>
    <row r="8" spans="1:6" s="31" customFormat="1" ht="24.75" customHeight="1">
      <c r="A8" s="143" t="s">
        <v>14</v>
      </c>
      <c r="B8" s="144">
        <v>558.55</v>
      </c>
      <c r="C8" s="143" t="s">
        <v>15</v>
      </c>
      <c r="D8" s="144">
        <f>E8+F8</f>
        <v>0</v>
      </c>
      <c r="E8" s="144">
        <v>0</v>
      </c>
      <c r="F8" s="144">
        <v>0</v>
      </c>
    </row>
    <row r="9" spans="1:6" s="31" customFormat="1" ht="24.75" customHeight="1">
      <c r="A9" s="143" t="s">
        <v>16</v>
      </c>
      <c r="B9" s="144">
        <v>0</v>
      </c>
      <c r="C9" s="143" t="s">
        <v>17</v>
      </c>
      <c r="D9" s="144">
        <f aca="true" t="shared" si="0" ref="D9:D28">E9+F9</f>
        <v>0</v>
      </c>
      <c r="E9" s="144">
        <v>0</v>
      </c>
      <c r="F9" s="144">
        <v>0</v>
      </c>
    </row>
    <row r="10" spans="1:6" s="31" customFormat="1" ht="24.75" customHeight="1">
      <c r="A10" s="143"/>
      <c r="B10" s="144"/>
      <c r="C10" s="143" t="s">
        <v>18</v>
      </c>
      <c r="D10" s="144">
        <f t="shared" si="0"/>
        <v>0</v>
      </c>
      <c r="E10" s="144">
        <v>0</v>
      </c>
      <c r="F10" s="144">
        <v>0</v>
      </c>
    </row>
    <row r="11" spans="1:6" s="31" customFormat="1" ht="24.75" customHeight="1">
      <c r="A11" s="143"/>
      <c r="B11" s="144"/>
      <c r="C11" s="143" t="s">
        <v>19</v>
      </c>
      <c r="D11" s="144">
        <f t="shared" si="0"/>
        <v>0</v>
      </c>
      <c r="E11" s="144">
        <v>0</v>
      </c>
      <c r="F11" s="144">
        <v>0</v>
      </c>
    </row>
    <row r="12" spans="1:6" s="31" customFormat="1" ht="24.75" customHeight="1">
      <c r="A12" s="143"/>
      <c r="B12" s="144"/>
      <c r="C12" s="143" t="s">
        <v>20</v>
      </c>
      <c r="D12" s="144">
        <f t="shared" si="0"/>
        <v>0</v>
      </c>
      <c r="E12" s="144">
        <v>0</v>
      </c>
      <c r="F12" s="144">
        <v>0</v>
      </c>
    </row>
    <row r="13" spans="1:6" s="31" customFormat="1" ht="24.75" customHeight="1">
      <c r="A13" s="143"/>
      <c r="B13" s="144"/>
      <c r="C13" s="143" t="s">
        <v>21</v>
      </c>
      <c r="D13" s="144">
        <f t="shared" si="0"/>
        <v>0</v>
      </c>
      <c r="E13" s="144">
        <v>0</v>
      </c>
      <c r="F13" s="144">
        <v>0</v>
      </c>
    </row>
    <row r="14" spans="1:6" s="31" customFormat="1" ht="24.75" customHeight="1">
      <c r="A14" s="143"/>
      <c r="B14" s="144"/>
      <c r="C14" s="143" t="s">
        <v>22</v>
      </c>
      <c r="D14" s="144">
        <f t="shared" si="0"/>
        <v>0</v>
      </c>
      <c r="E14" s="144">
        <v>0</v>
      </c>
      <c r="F14" s="144">
        <v>0</v>
      </c>
    </row>
    <row r="15" spans="1:6" s="31" customFormat="1" ht="24.75" customHeight="1">
      <c r="A15" s="143"/>
      <c r="B15" s="144"/>
      <c r="C15" s="143" t="s">
        <v>23</v>
      </c>
      <c r="D15" s="144">
        <f t="shared" si="0"/>
        <v>42.63</v>
      </c>
      <c r="E15" s="144">
        <v>42.63</v>
      </c>
      <c r="F15" s="144">
        <v>0</v>
      </c>
    </row>
    <row r="16" spans="1:6" s="31" customFormat="1" ht="24.75" customHeight="1">
      <c r="A16" s="143"/>
      <c r="B16" s="144"/>
      <c r="C16" s="143" t="s">
        <v>24</v>
      </c>
      <c r="D16" s="144">
        <f t="shared" si="0"/>
        <v>23.02</v>
      </c>
      <c r="E16" s="144">
        <v>23.02</v>
      </c>
      <c r="F16" s="144">
        <v>0</v>
      </c>
    </row>
    <row r="17" spans="1:6" s="31" customFormat="1" ht="24.75" customHeight="1">
      <c r="A17" s="143"/>
      <c r="B17" s="144"/>
      <c r="C17" s="143" t="s">
        <v>25</v>
      </c>
      <c r="D17" s="144">
        <f t="shared" si="0"/>
        <v>0</v>
      </c>
      <c r="E17" s="144">
        <v>0</v>
      </c>
      <c r="F17" s="144">
        <v>0</v>
      </c>
    </row>
    <row r="18" spans="1:6" s="31" customFormat="1" ht="24.75" customHeight="1">
      <c r="A18" s="143"/>
      <c r="B18" s="144"/>
      <c r="C18" s="143" t="s">
        <v>26</v>
      </c>
      <c r="D18" s="144">
        <f t="shared" si="0"/>
        <v>0</v>
      </c>
      <c r="E18" s="144">
        <v>0</v>
      </c>
      <c r="F18" s="144">
        <v>0</v>
      </c>
    </row>
    <row r="19" spans="1:6" s="31" customFormat="1" ht="24.75" customHeight="1">
      <c r="A19" s="143"/>
      <c r="B19" s="144"/>
      <c r="C19" s="143" t="s">
        <v>27</v>
      </c>
      <c r="D19" s="144">
        <f t="shared" si="0"/>
        <v>0</v>
      </c>
      <c r="E19" s="144">
        <v>0</v>
      </c>
      <c r="F19" s="144">
        <v>0</v>
      </c>
    </row>
    <row r="20" spans="1:6" s="31" customFormat="1" ht="24.75" customHeight="1">
      <c r="A20" s="143"/>
      <c r="B20" s="144"/>
      <c r="C20" s="143" t="s">
        <v>28</v>
      </c>
      <c r="D20" s="144">
        <f t="shared" si="0"/>
        <v>0</v>
      </c>
      <c r="E20" s="144">
        <v>0</v>
      </c>
      <c r="F20" s="144">
        <v>0</v>
      </c>
    </row>
    <row r="21" spans="1:6" s="31" customFormat="1" ht="24.75" customHeight="1">
      <c r="A21" s="143"/>
      <c r="B21" s="144"/>
      <c r="C21" s="143" t="s">
        <v>29</v>
      </c>
      <c r="D21" s="144">
        <f t="shared" si="0"/>
        <v>0</v>
      </c>
      <c r="E21" s="144">
        <v>0</v>
      </c>
      <c r="F21" s="144">
        <v>0</v>
      </c>
    </row>
    <row r="22" spans="1:6" s="31" customFormat="1" ht="24.75" customHeight="1">
      <c r="A22" s="143"/>
      <c r="B22" s="144"/>
      <c r="C22" s="143" t="s">
        <v>30</v>
      </c>
      <c r="D22" s="144">
        <f t="shared" si="0"/>
        <v>0</v>
      </c>
      <c r="E22" s="144">
        <v>0</v>
      </c>
      <c r="F22" s="144">
        <v>0</v>
      </c>
    </row>
    <row r="23" spans="1:6" s="31" customFormat="1" ht="24.75" customHeight="1">
      <c r="A23" s="143"/>
      <c r="B23" s="144"/>
      <c r="C23" s="143" t="s">
        <v>31</v>
      </c>
      <c r="D23" s="144">
        <f t="shared" si="0"/>
        <v>0</v>
      </c>
      <c r="E23" s="144">
        <v>0</v>
      </c>
      <c r="F23" s="144">
        <v>0</v>
      </c>
    </row>
    <row r="24" spans="1:6" s="31" customFormat="1" ht="24.75" customHeight="1">
      <c r="A24" s="143"/>
      <c r="B24" s="144"/>
      <c r="C24" s="143" t="s">
        <v>32</v>
      </c>
      <c r="D24" s="144">
        <f t="shared" si="0"/>
        <v>0</v>
      </c>
      <c r="E24" s="144">
        <v>0</v>
      </c>
      <c r="F24" s="144">
        <v>0</v>
      </c>
    </row>
    <row r="25" spans="1:6" s="31" customFormat="1" ht="24.75" customHeight="1">
      <c r="A25" s="143"/>
      <c r="B25" s="144"/>
      <c r="C25" s="143" t="s">
        <v>33</v>
      </c>
      <c r="D25" s="144">
        <f t="shared" si="0"/>
        <v>38.84</v>
      </c>
      <c r="E25" s="144">
        <v>38.84</v>
      </c>
      <c r="F25" s="144">
        <v>0</v>
      </c>
    </row>
    <row r="26" spans="1:6" s="31" customFormat="1" ht="24.75" customHeight="1">
      <c r="A26" s="143"/>
      <c r="B26" s="144"/>
      <c r="C26" s="143" t="s">
        <v>34</v>
      </c>
      <c r="D26" s="144">
        <f t="shared" si="0"/>
        <v>0</v>
      </c>
      <c r="E26" s="144">
        <v>0</v>
      </c>
      <c r="F26" s="144">
        <v>0</v>
      </c>
    </row>
    <row r="27" spans="1:6" s="31" customFormat="1" ht="24.75" customHeight="1">
      <c r="A27" s="143"/>
      <c r="B27" s="144"/>
      <c r="C27" s="145" t="s">
        <v>35</v>
      </c>
      <c r="D27" s="144">
        <f t="shared" si="0"/>
        <v>454.06</v>
      </c>
      <c r="E27" s="144">
        <v>454.06</v>
      </c>
      <c r="F27" s="144">
        <v>0</v>
      </c>
    </row>
    <row r="28" spans="1:6" s="31" customFormat="1" ht="24.75" customHeight="1">
      <c r="A28" s="143"/>
      <c r="B28" s="144"/>
      <c r="C28" s="143" t="s">
        <v>36</v>
      </c>
      <c r="D28" s="144">
        <f t="shared" si="0"/>
        <v>0</v>
      </c>
      <c r="E28" s="144">
        <v>0</v>
      </c>
      <c r="F28" s="144">
        <v>0</v>
      </c>
    </row>
    <row r="29" spans="1:6" s="31" customFormat="1" ht="24.75" customHeight="1">
      <c r="A29" s="143"/>
      <c r="B29" s="144"/>
      <c r="C29" s="143"/>
      <c r="D29" s="144"/>
      <c r="E29" s="144"/>
      <c r="F29" s="144"/>
    </row>
    <row r="30" spans="1:6" s="31" customFormat="1" ht="24.75" customHeight="1">
      <c r="A30" s="143"/>
      <c r="B30" s="144"/>
      <c r="C30" s="143"/>
      <c r="D30" s="144"/>
      <c r="E30" s="144"/>
      <c r="F30" s="144"/>
    </row>
    <row r="31" spans="1:6" s="31" customFormat="1" ht="24.75" customHeight="1">
      <c r="A31" s="146" t="s">
        <v>37</v>
      </c>
      <c r="B31" s="147">
        <f>SUM(B32:B33)</f>
        <v>0</v>
      </c>
      <c r="C31" s="146" t="s">
        <v>38</v>
      </c>
      <c r="D31" s="147">
        <f>SUM(D32:D33)</f>
        <v>0</v>
      </c>
      <c r="E31" s="147">
        <f>SUM(E32:E33)</f>
        <v>0</v>
      </c>
      <c r="F31" s="147">
        <f>SUM(F32:F33)</f>
        <v>0</v>
      </c>
    </row>
    <row r="32" spans="1:6" s="31" customFormat="1" ht="24.75" customHeight="1">
      <c r="A32" s="143" t="s">
        <v>14</v>
      </c>
      <c r="B32" s="144">
        <v>0</v>
      </c>
      <c r="C32" s="143" t="s">
        <v>14</v>
      </c>
      <c r="D32" s="144">
        <f>E32+F32</f>
        <v>0</v>
      </c>
      <c r="E32" s="144">
        <v>0</v>
      </c>
      <c r="F32" s="144">
        <v>0</v>
      </c>
    </row>
    <row r="33" spans="1:6" s="31" customFormat="1" ht="24.75" customHeight="1">
      <c r="A33" s="143" t="s">
        <v>16</v>
      </c>
      <c r="B33" s="144">
        <v>0</v>
      </c>
      <c r="C33" s="148" t="s">
        <v>16</v>
      </c>
      <c r="D33" s="149">
        <f>E33+F33</f>
        <v>0</v>
      </c>
      <c r="E33" s="149">
        <v>0</v>
      </c>
      <c r="F33" s="149">
        <v>0</v>
      </c>
    </row>
    <row r="34" spans="1:6" s="31" customFormat="1" ht="24.75" customHeight="1">
      <c r="A34" s="150" t="s">
        <v>39</v>
      </c>
      <c r="B34" s="151">
        <f>B7+B31</f>
        <v>558.55</v>
      </c>
      <c r="C34" s="152" t="s">
        <v>40</v>
      </c>
      <c r="D34" s="153">
        <f>D7+D31</f>
        <v>558.55</v>
      </c>
      <c r="E34" s="153">
        <f>E7+E31</f>
        <v>558.55</v>
      </c>
      <c r="F34" s="153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0">
      <selection activeCell="B18" sqref="B18"/>
    </sheetView>
  </sheetViews>
  <sheetFormatPr defaultColWidth="9.00390625" defaultRowHeight="14.25"/>
  <cols>
    <col min="1" max="1" width="8.25390625" style="114" customWidth="1"/>
    <col min="2" max="2" width="14.75390625" style="115" customWidth="1"/>
    <col min="3" max="3" width="7.125" style="116" customWidth="1"/>
    <col min="4" max="4" width="6.875" style="116" customWidth="1"/>
    <col min="5" max="5" width="9.00390625" style="116" customWidth="1"/>
    <col min="6" max="6" width="13.50390625" style="116" customWidth="1"/>
    <col min="7" max="7" width="10.375" style="116" customWidth="1"/>
    <col min="8" max="8" width="10.50390625" style="116" customWidth="1"/>
    <col min="9" max="9" width="8.875" style="116" customWidth="1"/>
    <col min="10" max="10" width="8.125" style="116" customWidth="1"/>
    <col min="11" max="11" width="12.25390625" style="116" customWidth="1"/>
    <col min="12" max="12" width="10.00390625" style="116" customWidth="1"/>
    <col min="13" max="13" width="9.00390625" style="116" customWidth="1"/>
    <col min="14" max="14" width="12.25390625" style="116" customWidth="1"/>
    <col min="15" max="16384" width="9.00390625" style="4" customWidth="1"/>
  </cols>
  <sheetData>
    <row r="1" ht="29.25" customHeight="1">
      <c r="A1" s="114" t="s">
        <v>41</v>
      </c>
    </row>
    <row r="2" spans="1:14" s="30" customFormat="1" ht="31.5" customHeight="1">
      <c r="A2" s="40" t="s">
        <v>42</v>
      </c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13" customFormat="1" ht="31.5" customHeight="1">
      <c r="A3" s="117"/>
      <c r="B3" s="118"/>
      <c r="C3" s="119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 t="s">
        <v>3</v>
      </c>
    </row>
    <row r="4" spans="1:14" s="31" customFormat="1" ht="30" customHeight="1">
      <c r="A4" s="19" t="s">
        <v>43</v>
      </c>
      <c r="B4" s="19"/>
      <c r="C4" s="121" t="s">
        <v>44</v>
      </c>
      <c r="D4" s="122" t="s">
        <v>45</v>
      </c>
      <c r="E4" s="123"/>
      <c r="F4" s="123"/>
      <c r="G4" s="123"/>
      <c r="H4" s="123"/>
      <c r="I4" s="122" t="s">
        <v>46</v>
      </c>
      <c r="J4" s="123"/>
      <c r="K4" s="123"/>
      <c r="L4" s="123"/>
      <c r="M4" s="123"/>
      <c r="N4" s="131" t="s">
        <v>47</v>
      </c>
    </row>
    <row r="5" spans="1:14" s="31" customFormat="1" ht="58.5" customHeight="1">
      <c r="A5" s="19" t="s">
        <v>48</v>
      </c>
      <c r="B5" s="19" t="s">
        <v>49</v>
      </c>
      <c r="C5" s="121"/>
      <c r="D5" s="124" t="s">
        <v>9</v>
      </c>
      <c r="E5" s="124" t="s">
        <v>50</v>
      </c>
      <c r="F5" s="124" t="s">
        <v>51</v>
      </c>
      <c r="G5" s="125" t="s">
        <v>52</v>
      </c>
      <c r="H5" s="124" t="s">
        <v>53</v>
      </c>
      <c r="I5" s="124" t="s">
        <v>9</v>
      </c>
      <c r="J5" s="124" t="s">
        <v>50</v>
      </c>
      <c r="K5" s="124" t="s">
        <v>51</v>
      </c>
      <c r="L5" s="124" t="s">
        <v>52</v>
      </c>
      <c r="M5" s="124" t="s">
        <v>53</v>
      </c>
      <c r="N5" s="132"/>
    </row>
    <row r="6" spans="1:14" s="31" customFormat="1" ht="30.75" customHeight="1">
      <c r="A6" s="126" t="s">
        <v>54</v>
      </c>
      <c r="B6" s="127"/>
      <c r="C6" s="128">
        <f aca="true" t="shared" si="0" ref="C6:H6">SUM(C7:C15)</f>
        <v>558.55</v>
      </c>
      <c r="D6" s="128">
        <f t="shared" si="0"/>
        <v>558.55</v>
      </c>
      <c r="E6" s="128">
        <f t="shared" si="0"/>
        <v>558.55</v>
      </c>
      <c r="F6" s="128">
        <f t="shared" si="0"/>
        <v>0</v>
      </c>
      <c r="G6" s="128">
        <f t="shared" si="0"/>
        <v>0</v>
      </c>
      <c r="H6" s="128">
        <f t="shared" si="0"/>
        <v>0</v>
      </c>
      <c r="I6" s="128">
        <v>0</v>
      </c>
      <c r="J6" s="128">
        <f>SUM(J7:J15)</f>
        <v>0</v>
      </c>
      <c r="K6" s="128">
        <f>SUM(K7:K15)</f>
        <v>0</v>
      </c>
      <c r="L6" s="128">
        <f>SUM(L7:L15)</f>
        <v>0</v>
      </c>
      <c r="M6" s="128">
        <f>SUM(M7:M15)</f>
        <v>0</v>
      </c>
      <c r="N6" s="128">
        <f>SUM(N7:N15)</f>
        <v>0</v>
      </c>
    </row>
    <row r="7" spans="1:14" s="31" customFormat="1" ht="39" customHeight="1">
      <c r="A7" s="129" t="s">
        <v>55</v>
      </c>
      <c r="B7" s="130" t="s">
        <v>56</v>
      </c>
      <c r="C7" s="128">
        <f aca="true" t="shared" si="1" ref="C7:C15">D7+I7+N7</f>
        <v>0.63</v>
      </c>
      <c r="D7" s="128">
        <f aca="true" t="shared" si="2" ref="D7:D15">SUM(E7:H7)</f>
        <v>0.63</v>
      </c>
      <c r="E7" s="128">
        <v>0.63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</row>
    <row r="8" spans="1:14" s="31" customFormat="1" ht="42.75" customHeight="1">
      <c r="A8" s="129" t="s">
        <v>57</v>
      </c>
      <c r="B8" s="130" t="s">
        <v>58</v>
      </c>
      <c r="C8" s="128">
        <f t="shared" si="1"/>
        <v>28</v>
      </c>
      <c r="D8" s="128">
        <f t="shared" si="2"/>
        <v>28</v>
      </c>
      <c r="E8" s="128">
        <v>28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4" s="31" customFormat="1" ht="33.75" customHeight="1">
      <c r="A9" s="129" t="s">
        <v>59</v>
      </c>
      <c r="B9" s="130" t="s">
        <v>60</v>
      </c>
      <c r="C9" s="128">
        <f t="shared" si="1"/>
        <v>14</v>
      </c>
      <c r="D9" s="128">
        <f t="shared" si="2"/>
        <v>14</v>
      </c>
      <c r="E9" s="128">
        <v>14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</row>
    <row r="10" spans="1:14" s="31" customFormat="1" ht="24.75" customHeight="1">
      <c r="A10" s="129" t="s">
        <v>61</v>
      </c>
      <c r="B10" s="130" t="s">
        <v>62</v>
      </c>
      <c r="C10" s="128">
        <f t="shared" si="1"/>
        <v>14</v>
      </c>
      <c r="D10" s="128">
        <f t="shared" si="2"/>
        <v>14</v>
      </c>
      <c r="E10" s="128">
        <v>14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</row>
    <row r="11" spans="1:14" s="31" customFormat="1" ht="24.75" customHeight="1">
      <c r="A11" s="129" t="s">
        <v>63</v>
      </c>
      <c r="B11" s="130" t="s">
        <v>64</v>
      </c>
      <c r="C11" s="128">
        <f t="shared" si="1"/>
        <v>9.02</v>
      </c>
      <c r="D11" s="128">
        <f t="shared" si="2"/>
        <v>9.02</v>
      </c>
      <c r="E11" s="128">
        <v>9.02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</row>
    <row r="12" spans="1:14" s="31" customFormat="1" ht="24.75" customHeight="1">
      <c r="A12" s="129" t="s">
        <v>65</v>
      </c>
      <c r="B12" s="130" t="s">
        <v>66</v>
      </c>
      <c r="C12" s="128">
        <f t="shared" si="1"/>
        <v>24.36</v>
      </c>
      <c r="D12" s="128">
        <f t="shared" si="2"/>
        <v>24.36</v>
      </c>
      <c r="E12" s="128">
        <v>24.36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</row>
    <row r="13" spans="1:14" s="31" customFormat="1" ht="24.75" customHeight="1">
      <c r="A13" s="129" t="s">
        <v>67</v>
      </c>
      <c r="B13" s="130" t="s">
        <v>68</v>
      </c>
      <c r="C13" s="128">
        <f t="shared" si="1"/>
        <v>14.48</v>
      </c>
      <c r="D13" s="128">
        <f t="shared" si="2"/>
        <v>14.48</v>
      </c>
      <c r="E13" s="128">
        <v>14.48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</row>
    <row r="14" spans="1:14" s="31" customFormat="1" ht="24.75" customHeight="1">
      <c r="A14" s="129" t="s">
        <v>69</v>
      </c>
      <c r="B14" s="130" t="s">
        <v>70</v>
      </c>
      <c r="C14" s="128">
        <f t="shared" si="1"/>
        <v>315.06</v>
      </c>
      <c r="D14" s="128">
        <f t="shared" si="2"/>
        <v>315.06</v>
      </c>
      <c r="E14" s="128">
        <v>315.06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1:14" s="31" customFormat="1" ht="27.75" customHeight="1">
      <c r="A15" s="129" t="s">
        <v>71</v>
      </c>
      <c r="B15" s="130" t="s">
        <v>72</v>
      </c>
      <c r="C15" s="128">
        <f t="shared" si="1"/>
        <v>139</v>
      </c>
      <c r="D15" s="128">
        <f t="shared" si="2"/>
        <v>139</v>
      </c>
      <c r="E15" s="128">
        <v>139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6" sqref="E6"/>
    </sheetView>
  </sheetViews>
  <sheetFormatPr defaultColWidth="9.00390625" defaultRowHeight="14.25"/>
  <cols>
    <col min="1" max="1" width="10.625" style="97" customWidth="1"/>
    <col min="2" max="2" width="16.875" style="97" customWidth="1"/>
    <col min="3" max="3" width="14.125" style="98" customWidth="1"/>
    <col min="4" max="4" width="9.00390625" style="98" customWidth="1"/>
    <col min="5" max="5" width="11.125" style="98" customWidth="1"/>
    <col min="6" max="6" width="11.875" style="98" customWidth="1"/>
    <col min="7" max="7" width="13.00390625" style="98" customWidth="1"/>
    <col min="8" max="8" width="23.50390625" style="99" customWidth="1"/>
    <col min="9" max="16384" width="9.00390625" style="100" customWidth="1"/>
  </cols>
  <sheetData>
    <row r="1" ht="24.75" customHeight="1">
      <c r="A1" s="97" t="s">
        <v>73</v>
      </c>
    </row>
    <row r="2" spans="1:8" s="94" customFormat="1" ht="22.5" customHeight="1">
      <c r="A2" s="101" t="s">
        <v>74</v>
      </c>
      <c r="B2" s="101"/>
      <c r="C2" s="102"/>
      <c r="D2" s="102"/>
      <c r="E2" s="102"/>
      <c r="F2" s="102"/>
      <c r="G2" s="102"/>
      <c r="H2" s="101"/>
    </row>
    <row r="3" ht="24" customHeight="1">
      <c r="H3" s="99" t="s">
        <v>3</v>
      </c>
    </row>
    <row r="4" spans="1:8" s="95" customFormat="1" ht="24.75" customHeight="1">
      <c r="A4" s="103" t="s">
        <v>43</v>
      </c>
      <c r="B4" s="103"/>
      <c r="C4" s="104" t="s">
        <v>75</v>
      </c>
      <c r="D4" s="104" t="s">
        <v>76</v>
      </c>
      <c r="E4" s="104"/>
      <c r="F4" s="104"/>
      <c r="G4" s="104" t="s">
        <v>77</v>
      </c>
      <c r="H4" s="103"/>
    </row>
    <row r="5" spans="1:8" s="95" customFormat="1" ht="31.5" customHeight="1">
      <c r="A5" s="103" t="s">
        <v>48</v>
      </c>
      <c r="B5" s="103" t="s">
        <v>49</v>
      </c>
      <c r="C5" s="104"/>
      <c r="D5" s="104" t="s">
        <v>54</v>
      </c>
      <c r="E5" s="104" t="s">
        <v>78</v>
      </c>
      <c r="F5" s="104" t="s">
        <v>79</v>
      </c>
      <c r="G5" s="104" t="s">
        <v>80</v>
      </c>
      <c r="H5" s="105" t="s">
        <v>81</v>
      </c>
    </row>
    <row r="6" spans="1:8" s="96" customFormat="1" ht="24.75" customHeight="1">
      <c r="A6" s="106" t="s">
        <v>54</v>
      </c>
      <c r="B6" s="107"/>
      <c r="C6" s="108">
        <f>SUM(C7:C15)</f>
        <v>424.13000000000005</v>
      </c>
      <c r="D6" s="108">
        <f>SUM(D7:D15)</f>
        <v>558.55</v>
      </c>
      <c r="E6" s="108">
        <f>SUM(E7:E15)</f>
        <v>419.55</v>
      </c>
      <c r="F6" s="108">
        <f>SUM(F7:F15)</f>
        <v>139</v>
      </c>
      <c r="G6" s="108">
        <f>SUM(G7:G15)</f>
        <v>134.41999999999996</v>
      </c>
      <c r="H6" s="109">
        <f>G6/C6</f>
        <v>0.31693112960648845</v>
      </c>
    </row>
    <row r="7" spans="1:8" s="96" customFormat="1" ht="33.75" customHeight="1">
      <c r="A7" s="109" t="s">
        <v>55</v>
      </c>
      <c r="B7" s="109" t="s">
        <v>56</v>
      </c>
      <c r="C7" s="108">
        <v>0.63</v>
      </c>
      <c r="D7" s="108">
        <f aca="true" t="shared" si="0" ref="D7:D15">E7+F7</f>
        <v>0.63</v>
      </c>
      <c r="E7" s="108">
        <v>0.63</v>
      </c>
      <c r="F7" s="108">
        <v>0</v>
      </c>
      <c r="G7" s="110">
        <f aca="true" t="shared" si="1" ref="G7:G15">D7-C7</f>
        <v>0</v>
      </c>
      <c r="H7" s="111">
        <f aca="true" t="shared" si="2" ref="H7:H15">G7/C7</f>
        <v>0</v>
      </c>
    </row>
    <row r="8" spans="1:8" s="96" customFormat="1" ht="33.75" customHeight="1">
      <c r="A8" s="109" t="s">
        <v>57</v>
      </c>
      <c r="B8" s="109" t="s">
        <v>58</v>
      </c>
      <c r="C8" s="108">
        <v>23.73</v>
      </c>
      <c r="D8" s="108">
        <f t="shared" si="0"/>
        <v>28</v>
      </c>
      <c r="E8" s="108">
        <v>28</v>
      </c>
      <c r="F8" s="108">
        <v>0</v>
      </c>
      <c r="G8" s="110">
        <f t="shared" si="1"/>
        <v>4.27</v>
      </c>
      <c r="H8" s="111">
        <f t="shared" si="2"/>
        <v>0.1799410029498525</v>
      </c>
    </row>
    <row r="9" spans="1:8" s="96" customFormat="1" ht="33.75" customHeight="1">
      <c r="A9" s="109" t="s">
        <v>59</v>
      </c>
      <c r="B9" s="109" t="s">
        <v>60</v>
      </c>
      <c r="C9" s="108">
        <v>7.12</v>
      </c>
      <c r="D9" s="108">
        <f t="shared" si="0"/>
        <v>14</v>
      </c>
      <c r="E9" s="108">
        <v>14</v>
      </c>
      <c r="F9" s="108">
        <v>0</v>
      </c>
      <c r="G9" s="110">
        <f t="shared" si="1"/>
        <v>6.88</v>
      </c>
      <c r="H9" s="111">
        <f t="shared" si="2"/>
        <v>0.9662921348314606</v>
      </c>
    </row>
    <row r="10" spans="1:8" s="96" customFormat="1" ht="33.75" customHeight="1">
      <c r="A10" s="109" t="s">
        <v>61</v>
      </c>
      <c r="B10" s="109" t="s">
        <v>62</v>
      </c>
      <c r="C10" s="108">
        <v>11.13</v>
      </c>
      <c r="D10" s="108">
        <f t="shared" si="0"/>
        <v>14</v>
      </c>
      <c r="E10" s="108">
        <v>14</v>
      </c>
      <c r="F10" s="108">
        <v>0</v>
      </c>
      <c r="G10" s="110">
        <f t="shared" si="1"/>
        <v>2.869999999999999</v>
      </c>
      <c r="H10" s="111">
        <f t="shared" si="2"/>
        <v>0.2578616352201257</v>
      </c>
    </row>
    <row r="11" spans="1:8" s="96" customFormat="1" ht="33.75" customHeight="1">
      <c r="A11" s="109" t="s">
        <v>63</v>
      </c>
      <c r="B11" s="109" t="s">
        <v>64</v>
      </c>
      <c r="C11" s="108">
        <v>7.36</v>
      </c>
      <c r="D11" s="108">
        <f t="shared" si="0"/>
        <v>9.02</v>
      </c>
      <c r="E11" s="108">
        <v>9.02</v>
      </c>
      <c r="F11" s="108">
        <v>0</v>
      </c>
      <c r="G11" s="110">
        <f t="shared" si="1"/>
        <v>1.6599999999999993</v>
      </c>
      <c r="H11" s="111">
        <f t="shared" si="2"/>
        <v>0.22554347826086946</v>
      </c>
    </row>
    <row r="12" spans="1:8" s="96" customFormat="1" ht="33.75" customHeight="1">
      <c r="A12" s="109" t="s">
        <v>65</v>
      </c>
      <c r="B12" s="109" t="s">
        <v>66</v>
      </c>
      <c r="C12" s="108">
        <v>19.24</v>
      </c>
      <c r="D12" s="108">
        <f t="shared" si="0"/>
        <v>24.36</v>
      </c>
      <c r="E12" s="108">
        <v>24.36</v>
      </c>
      <c r="F12" s="108">
        <v>0</v>
      </c>
      <c r="G12" s="110">
        <f t="shared" si="1"/>
        <v>5.120000000000001</v>
      </c>
      <c r="H12" s="111">
        <f t="shared" si="2"/>
        <v>0.2661122661122662</v>
      </c>
    </row>
    <row r="13" spans="1:8" s="96" customFormat="1" ht="33.75" customHeight="1">
      <c r="A13" s="109" t="s">
        <v>67</v>
      </c>
      <c r="B13" s="109" t="s">
        <v>68</v>
      </c>
      <c r="C13" s="108">
        <v>9.15</v>
      </c>
      <c r="D13" s="108">
        <f t="shared" si="0"/>
        <v>14.48</v>
      </c>
      <c r="E13" s="108">
        <v>14.48</v>
      </c>
      <c r="F13" s="108">
        <v>0</v>
      </c>
      <c r="G13" s="110">
        <f t="shared" si="1"/>
        <v>5.33</v>
      </c>
      <c r="H13" s="111">
        <f t="shared" si="2"/>
        <v>0.5825136612021857</v>
      </c>
    </row>
    <row r="14" spans="1:8" s="96" customFormat="1" ht="33.75" customHeight="1">
      <c r="A14" s="109" t="s">
        <v>69</v>
      </c>
      <c r="B14" s="109" t="s">
        <v>70</v>
      </c>
      <c r="C14" s="108">
        <v>260.16</v>
      </c>
      <c r="D14" s="108">
        <f t="shared" si="0"/>
        <v>315.06</v>
      </c>
      <c r="E14" s="108">
        <v>315.06</v>
      </c>
      <c r="F14" s="108">
        <v>0</v>
      </c>
      <c r="G14" s="110">
        <f t="shared" si="1"/>
        <v>54.89999999999998</v>
      </c>
      <c r="H14" s="111">
        <f t="shared" si="2"/>
        <v>0.2110239852398523</v>
      </c>
    </row>
    <row r="15" spans="1:8" s="96" customFormat="1" ht="33.75" customHeight="1">
      <c r="A15" s="109" t="s">
        <v>71</v>
      </c>
      <c r="B15" s="109" t="s">
        <v>72</v>
      </c>
      <c r="C15" s="108">
        <v>85.61</v>
      </c>
      <c r="D15" s="108">
        <f t="shared" si="0"/>
        <v>139</v>
      </c>
      <c r="E15" s="108"/>
      <c r="F15" s="108">
        <v>139</v>
      </c>
      <c r="G15" s="112">
        <f t="shared" si="1"/>
        <v>53.39</v>
      </c>
      <c r="H15" s="111">
        <f t="shared" si="2"/>
        <v>0.623642097885761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2" sqref="E12"/>
    </sheetView>
  </sheetViews>
  <sheetFormatPr defaultColWidth="9.00390625" defaultRowHeight="14.25"/>
  <cols>
    <col min="1" max="1" width="19.375" style="81" customWidth="1"/>
    <col min="2" max="2" width="31.50390625" style="81" customWidth="1"/>
    <col min="3" max="3" width="30.375" style="81" customWidth="1"/>
    <col min="4" max="4" width="6.00390625" style="81" customWidth="1"/>
    <col min="5" max="16384" width="9.00390625" style="81" customWidth="1"/>
  </cols>
  <sheetData>
    <row r="1" s="4" customFormat="1" ht="14.25">
      <c r="A1" s="4" t="s">
        <v>82</v>
      </c>
    </row>
    <row r="2" spans="1:5" s="30" customFormat="1" ht="34.5" customHeight="1">
      <c r="A2" s="40" t="s">
        <v>83</v>
      </c>
      <c r="B2" s="40"/>
      <c r="C2" s="40"/>
      <c r="D2" s="44"/>
      <c r="E2" s="44"/>
    </row>
    <row r="3" spans="1:5" s="4" customFormat="1" ht="19.5" customHeight="1">
      <c r="A3" s="82"/>
      <c r="B3" s="82"/>
      <c r="C3" s="83" t="s">
        <v>3</v>
      </c>
      <c r="D3" s="82"/>
      <c r="E3" s="82"/>
    </row>
    <row r="4" spans="1:3" ht="19.5" customHeight="1">
      <c r="A4" s="84" t="s">
        <v>84</v>
      </c>
      <c r="B4" s="84" t="s">
        <v>85</v>
      </c>
      <c r="C4" s="85" t="s">
        <v>86</v>
      </c>
    </row>
    <row r="5" spans="1:3" ht="21.75" customHeight="1">
      <c r="A5" s="86" t="s">
        <v>54</v>
      </c>
      <c r="B5" s="87"/>
      <c r="C5" s="88">
        <f>C6+C11+C21+C23+C26+C28</f>
        <v>419.55</v>
      </c>
    </row>
    <row r="6" spans="1:3" s="80" customFormat="1" ht="21.75" customHeight="1">
      <c r="A6" s="89">
        <v>501</v>
      </c>
      <c r="B6" s="90" t="s">
        <v>87</v>
      </c>
      <c r="C6" s="88">
        <f>SUM(C7:C10)</f>
        <v>355.72</v>
      </c>
    </row>
    <row r="7" spans="1:3" ht="21.75" customHeight="1">
      <c r="A7" s="91">
        <v>50101</v>
      </c>
      <c r="B7" s="92" t="s">
        <v>88</v>
      </c>
      <c r="C7" s="93">
        <v>236.33</v>
      </c>
    </row>
    <row r="8" spans="1:3" ht="21.75" customHeight="1">
      <c r="A8" s="91">
        <v>50102</v>
      </c>
      <c r="B8" s="92" t="s">
        <v>89</v>
      </c>
      <c r="C8" s="93">
        <v>67.42</v>
      </c>
    </row>
    <row r="9" spans="1:3" ht="21.75" customHeight="1">
      <c r="A9" s="91">
        <v>50103</v>
      </c>
      <c r="B9" s="92" t="s">
        <v>90</v>
      </c>
      <c r="C9" s="93">
        <v>24.36</v>
      </c>
    </row>
    <row r="10" spans="1:3" ht="21.75" customHeight="1">
      <c r="A10" s="91">
        <v>50199</v>
      </c>
      <c r="B10" s="92" t="s">
        <v>91</v>
      </c>
      <c r="C10" s="93">
        <v>27.61</v>
      </c>
    </row>
    <row r="11" spans="1:3" ht="21.75" customHeight="1">
      <c r="A11" s="89">
        <v>502</v>
      </c>
      <c r="B11" s="90" t="s">
        <v>92</v>
      </c>
      <c r="C11" s="88">
        <f>SUM(C12:C20)</f>
        <v>59.87</v>
      </c>
    </row>
    <row r="12" spans="1:3" ht="21.75" customHeight="1">
      <c r="A12" s="91">
        <v>50201</v>
      </c>
      <c r="B12" s="92" t="s">
        <v>93</v>
      </c>
      <c r="C12" s="93">
        <v>48.61</v>
      </c>
    </row>
    <row r="13" spans="1:3" ht="21.75" customHeight="1">
      <c r="A13" s="91">
        <v>50202</v>
      </c>
      <c r="B13" s="92" t="s">
        <v>94</v>
      </c>
      <c r="C13" s="93">
        <v>1.5</v>
      </c>
    </row>
    <row r="14" spans="1:3" ht="21.75" customHeight="1">
      <c r="A14" s="91">
        <v>50203</v>
      </c>
      <c r="B14" s="92" t="s">
        <v>95</v>
      </c>
      <c r="C14" s="93">
        <v>0</v>
      </c>
    </row>
    <row r="15" spans="1:3" ht="21.75" customHeight="1">
      <c r="A15" s="91">
        <v>50204</v>
      </c>
      <c r="B15" s="92" t="s">
        <v>96</v>
      </c>
      <c r="C15" s="93">
        <v>0</v>
      </c>
    </row>
    <row r="16" spans="1:3" ht="21.75" customHeight="1">
      <c r="A16" s="91">
        <v>50205</v>
      </c>
      <c r="B16" s="92" t="s">
        <v>97</v>
      </c>
      <c r="C16" s="93">
        <v>0</v>
      </c>
    </row>
    <row r="17" spans="1:3" ht="21.75" customHeight="1">
      <c r="A17" s="91">
        <v>50206</v>
      </c>
      <c r="B17" s="92" t="s">
        <v>98</v>
      </c>
      <c r="C17" s="93">
        <v>0.5</v>
      </c>
    </row>
    <row r="18" spans="1:3" ht="21.75" customHeight="1">
      <c r="A18" s="91">
        <v>50208</v>
      </c>
      <c r="B18" s="92" t="s">
        <v>99</v>
      </c>
      <c r="C18" s="93">
        <v>6.15</v>
      </c>
    </row>
    <row r="19" spans="1:3" ht="21.75" customHeight="1">
      <c r="A19" s="91">
        <v>50209</v>
      </c>
      <c r="B19" s="92" t="s">
        <v>100</v>
      </c>
      <c r="C19" s="93">
        <v>0</v>
      </c>
    </row>
    <row r="20" spans="1:3" ht="21.75" customHeight="1">
      <c r="A20" s="91">
        <v>50299</v>
      </c>
      <c r="B20" s="92" t="s">
        <v>101</v>
      </c>
      <c r="C20" s="93">
        <v>3.11</v>
      </c>
    </row>
    <row r="21" spans="1:3" ht="21.75" customHeight="1">
      <c r="A21" s="89">
        <v>503</v>
      </c>
      <c r="B21" s="90" t="s">
        <v>102</v>
      </c>
      <c r="C21" s="88">
        <f>SUM(C22)</f>
        <v>3</v>
      </c>
    </row>
    <row r="22" spans="1:3" ht="21.75" customHeight="1">
      <c r="A22" s="91">
        <v>50306</v>
      </c>
      <c r="B22" s="92" t="s">
        <v>103</v>
      </c>
      <c r="C22" s="93">
        <v>3</v>
      </c>
    </row>
    <row r="23" spans="1:3" ht="21.75" customHeight="1">
      <c r="A23" s="89">
        <v>505</v>
      </c>
      <c r="B23" s="90" t="s">
        <v>104</v>
      </c>
      <c r="C23" s="88">
        <f>SUM(C24:C25)</f>
        <v>0</v>
      </c>
    </row>
    <row r="24" spans="1:3" ht="21.75" customHeight="1">
      <c r="A24" s="91">
        <v>50501</v>
      </c>
      <c r="B24" s="92" t="s">
        <v>105</v>
      </c>
      <c r="C24" s="93">
        <v>0</v>
      </c>
    </row>
    <row r="25" spans="1:3" ht="21.75" customHeight="1">
      <c r="A25" s="91">
        <v>50502</v>
      </c>
      <c r="B25" s="92" t="s">
        <v>106</v>
      </c>
      <c r="C25" s="93">
        <v>0</v>
      </c>
    </row>
    <row r="26" spans="1:3" ht="21.75" customHeight="1">
      <c r="A26" s="89">
        <v>506</v>
      </c>
      <c r="B26" s="90" t="s">
        <v>107</v>
      </c>
      <c r="C26" s="88">
        <f>SUM(C27)</f>
        <v>0</v>
      </c>
    </row>
    <row r="27" spans="1:3" ht="21.75" customHeight="1">
      <c r="A27" s="91">
        <v>50601</v>
      </c>
      <c r="B27" s="92" t="s">
        <v>108</v>
      </c>
      <c r="C27" s="93">
        <v>0</v>
      </c>
    </row>
    <row r="28" spans="1:3" ht="21.75" customHeight="1">
      <c r="A28" s="89">
        <v>509</v>
      </c>
      <c r="B28" s="90" t="s">
        <v>109</v>
      </c>
      <c r="C28" s="88">
        <f>SUM(C29:C31)</f>
        <v>0.96</v>
      </c>
    </row>
    <row r="29" spans="1:3" ht="21.75" customHeight="1">
      <c r="A29" s="91">
        <v>50901</v>
      </c>
      <c r="B29" s="92" t="s">
        <v>110</v>
      </c>
      <c r="C29" s="93">
        <v>0</v>
      </c>
    </row>
    <row r="30" spans="1:3" ht="21.75" customHeight="1">
      <c r="A30" s="91">
        <v>50905</v>
      </c>
      <c r="B30" s="92" t="s">
        <v>111</v>
      </c>
      <c r="C30" s="93">
        <v>0.96</v>
      </c>
    </row>
    <row r="31" spans="1:3" ht="21.75" customHeight="1">
      <c r="A31" s="91">
        <v>50999</v>
      </c>
      <c r="B31" s="92" t="s">
        <v>112</v>
      </c>
      <c r="C31" s="93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C18" sqref="C18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33" customWidth="1"/>
    <col min="4" max="5" width="22.75390625" style="33" customWidth="1"/>
    <col min="6" max="16384" width="9.00390625" style="4" customWidth="1"/>
  </cols>
  <sheetData>
    <row r="1" ht="14.25">
      <c r="A1" s="4" t="s">
        <v>113</v>
      </c>
    </row>
    <row r="2" spans="1:5" s="30" customFormat="1" ht="34.5" customHeight="1">
      <c r="A2" s="40" t="s">
        <v>114</v>
      </c>
      <c r="B2" s="40"/>
      <c r="C2" s="34"/>
      <c r="D2" s="34"/>
      <c r="E2" s="34"/>
    </row>
    <row r="3" ht="19.5" customHeight="1">
      <c r="E3" s="33" t="s">
        <v>3</v>
      </c>
    </row>
    <row r="4" spans="1:5" ht="14.25">
      <c r="A4" s="74" t="s">
        <v>115</v>
      </c>
      <c r="B4" s="74"/>
      <c r="C4" s="75" t="s">
        <v>116</v>
      </c>
      <c r="D4" s="75"/>
      <c r="E4" s="75"/>
    </row>
    <row r="5" spans="1:5" ht="14.25">
      <c r="A5" s="74" t="s">
        <v>48</v>
      </c>
      <c r="B5" s="74" t="s">
        <v>49</v>
      </c>
      <c r="C5" s="75" t="s">
        <v>54</v>
      </c>
      <c r="D5" s="75" t="s">
        <v>117</v>
      </c>
      <c r="E5" s="75" t="s">
        <v>118</v>
      </c>
    </row>
    <row r="6" spans="1:5" ht="14.25">
      <c r="A6" s="74" t="s">
        <v>119</v>
      </c>
      <c r="B6" s="74"/>
      <c r="C6" s="76">
        <f>C7+C21+C49+C62</f>
        <v>419.55</v>
      </c>
      <c r="D6" s="76">
        <f>D7+D21+D49+D62</f>
        <v>356.71000000000004</v>
      </c>
      <c r="E6" s="76">
        <f>E7+E21+E49+E62</f>
        <v>62.83999999999999</v>
      </c>
    </row>
    <row r="7" spans="1:5" s="73" customFormat="1" ht="14.25">
      <c r="A7" s="74">
        <v>301</v>
      </c>
      <c r="B7" s="77" t="s">
        <v>120</v>
      </c>
      <c r="C7" s="76">
        <f>SUM(C8:C20)</f>
        <v>355.44000000000005</v>
      </c>
      <c r="D7" s="76">
        <f>SUM(D8:D20)</f>
        <v>355.44000000000005</v>
      </c>
      <c r="E7" s="76">
        <f>SUM(E8:E20)</f>
        <v>0</v>
      </c>
    </row>
    <row r="8" spans="1:5" ht="14.25">
      <c r="A8" s="52">
        <v>30101</v>
      </c>
      <c r="B8" s="78" t="s">
        <v>121</v>
      </c>
      <c r="C8" s="79">
        <f>D8+E8</f>
        <v>91.69</v>
      </c>
      <c r="D8" s="79">
        <v>91.69</v>
      </c>
      <c r="E8" s="79">
        <v>0</v>
      </c>
    </row>
    <row r="9" spans="1:5" ht="14.25">
      <c r="A9" s="52">
        <v>30102</v>
      </c>
      <c r="B9" s="78" t="s">
        <v>122</v>
      </c>
      <c r="C9" s="79">
        <f aca="true" t="shared" si="0" ref="C9:C20">D9+E9</f>
        <v>160.52</v>
      </c>
      <c r="D9" s="79">
        <v>160.52</v>
      </c>
      <c r="E9" s="79">
        <v>0</v>
      </c>
    </row>
    <row r="10" spans="1:5" ht="14.25">
      <c r="A10" s="52">
        <v>30103</v>
      </c>
      <c r="B10" s="78" t="s">
        <v>123</v>
      </c>
      <c r="C10" s="79">
        <f t="shared" si="0"/>
        <v>0</v>
      </c>
      <c r="D10" s="79">
        <v>0</v>
      </c>
      <c r="E10" s="79">
        <v>0</v>
      </c>
    </row>
    <row r="11" spans="1:5" ht="14.25">
      <c r="A11" s="52">
        <v>30106</v>
      </c>
      <c r="B11" s="78" t="s">
        <v>124</v>
      </c>
      <c r="C11" s="79">
        <f t="shared" si="0"/>
        <v>0</v>
      </c>
      <c r="D11" s="79">
        <v>0</v>
      </c>
      <c r="E11" s="79">
        <v>0</v>
      </c>
    </row>
    <row r="12" spans="1:5" ht="14.25">
      <c r="A12" s="52">
        <v>30107</v>
      </c>
      <c r="B12" s="78" t="s">
        <v>125</v>
      </c>
      <c r="C12" s="79">
        <f t="shared" si="0"/>
        <v>0</v>
      </c>
      <c r="D12" s="79">
        <v>0</v>
      </c>
      <c r="E12" s="79">
        <v>0</v>
      </c>
    </row>
    <row r="13" spans="1:5" ht="14.25">
      <c r="A13" s="52">
        <v>30108</v>
      </c>
      <c r="B13" s="78" t="s">
        <v>126</v>
      </c>
      <c r="C13" s="79">
        <f t="shared" si="0"/>
        <v>28</v>
      </c>
      <c r="D13" s="79">
        <v>28</v>
      </c>
      <c r="E13" s="79">
        <v>0</v>
      </c>
    </row>
    <row r="14" spans="1:5" ht="14.25">
      <c r="A14" s="52">
        <v>30109</v>
      </c>
      <c r="B14" s="78" t="s">
        <v>127</v>
      </c>
      <c r="C14" s="79">
        <f t="shared" si="0"/>
        <v>14</v>
      </c>
      <c r="D14" s="79">
        <v>14</v>
      </c>
      <c r="E14" s="79">
        <v>0</v>
      </c>
    </row>
    <row r="15" spans="1:5" ht="14.25">
      <c r="A15" s="52">
        <v>30110</v>
      </c>
      <c r="B15" s="78" t="s">
        <v>128</v>
      </c>
      <c r="C15" s="79">
        <f t="shared" si="0"/>
        <v>14</v>
      </c>
      <c r="D15" s="79">
        <v>14</v>
      </c>
      <c r="E15" s="79">
        <v>0</v>
      </c>
    </row>
    <row r="16" spans="1:5" ht="14.25">
      <c r="A16" s="52">
        <v>30111</v>
      </c>
      <c r="B16" s="78" t="s">
        <v>129</v>
      </c>
      <c r="C16" s="79">
        <f t="shared" si="0"/>
        <v>8.75</v>
      </c>
      <c r="D16" s="79">
        <v>8.75</v>
      </c>
      <c r="E16" s="79">
        <v>0</v>
      </c>
    </row>
    <row r="17" spans="1:5" ht="14.25">
      <c r="A17" s="52">
        <v>30112</v>
      </c>
      <c r="B17" s="78" t="s">
        <v>130</v>
      </c>
      <c r="C17" s="79">
        <f t="shared" si="0"/>
        <v>2.4</v>
      </c>
      <c r="D17" s="79">
        <v>2.4</v>
      </c>
      <c r="E17" s="79">
        <v>0</v>
      </c>
    </row>
    <row r="18" spans="1:5" ht="14.25">
      <c r="A18" s="52">
        <v>30113</v>
      </c>
      <c r="B18" s="78" t="s">
        <v>66</v>
      </c>
      <c r="C18" s="79">
        <f t="shared" si="0"/>
        <v>24.36</v>
      </c>
      <c r="D18" s="79">
        <v>24.36</v>
      </c>
      <c r="E18" s="79">
        <v>0</v>
      </c>
    </row>
    <row r="19" spans="1:5" ht="14.25">
      <c r="A19" s="52">
        <v>30114</v>
      </c>
      <c r="B19" s="78" t="s">
        <v>131</v>
      </c>
      <c r="C19" s="79">
        <f t="shared" si="0"/>
        <v>0</v>
      </c>
      <c r="D19" s="79">
        <v>0</v>
      </c>
      <c r="E19" s="79">
        <v>0</v>
      </c>
    </row>
    <row r="20" spans="1:5" ht="14.25">
      <c r="A20" s="52">
        <v>30199</v>
      </c>
      <c r="B20" s="78" t="s">
        <v>132</v>
      </c>
      <c r="C20" s="79">
        <f t="shared" si="0"/>
        <v>11.72</v>
      </c>
      <c r="D20" s="79">
        <v>11.72</v>
      </c>
      <c r="E20" s="79">
        <v>0</v>
      </c>
    </row>
    <row r="21" spans="1:5" s="73" customFormat="1" ht="14.25">
      <c r="A21" s="74">
        <v>302</v>
      </c>
      <c r="B21" s="77" t="s">
        <v>133</v>
      </c>
      <c r="C21" s="76">
        <f>SUM(C22:C48)</f>
        <v>59.83999999999999</v>
      </c>
      <c r="D21" s="76">
        <f>SUM(D22:D48)</f>
        <v>0</v>
      </c>
      <c r="E21" s="76">
        <f>SUM(E22:E48)</f>
        <v>59.83999999999999</v>
      </c>
    </row>
    <row r="22" spans="1:5" ht="14.25">
      <c r="A22" s="52">
        <v>30201</v>
      </c>
      <c r="B22" s="78" t="s">
        <v>134</v>
      </c>
      <c r="C22" s="79">
        <f>D22+E22</f>
        <v>16</v>
      </c>
      <c r="D22" s="79">
        <v>0</v>
      </c>
      <c r="E22" s="79">
        <v>16</v>
      </c>
    </row>
    <row r="23" spans="1:5" ht="14.25">
      <c r="A23" s="52">
        <v>30202</v>
      </c>
      <c r="B23" s="78" t="s">
        <v>135</v>
      </c>
      <c r="C23" s="79">
        <f aca="true" t="shared" si="1" ref="C23:C48">D23+E23</f>
        <v>2.8</v>
      </c>
      <c r="D23" s="79">
        <v>0</v>
      </c>
      <c r="E23" s="79">
        <v>2.8</v>
      </c>
    </row>
    <row r="24" spans="1:5" ht="14.25">
      <c r="A24" s="52">
        <v>30203</v>
      </c>
      <c r="B24" s="78" t="s">
        <v>136</v>
      </c>
      <c r="C24" s="79">
        <f t="shared" si="1"/>
        <v>0</v>
      </c>
      <c r="D24" s="79">
        <v>0</v>
      </c>
      <c r="E24" s="79">
        <v>0</v>
      </c>
    </row>
    <row r="25" spans="1:5" ht="14.25">
      <c r="A25" s="52">
        <v>30204</v>
      </c>
      <c r="B25" s="78" t="s">
        <v>137</v>
      </c>
      <c r="C25" s="79">
        <f t="shared" si="1"/>
        <v>0</v>
      </c>
      <c r="D25" s="79">
        <v>0</v>
      </c>
      <c r="E25" s="79">
        <v>0</v>
      </c>
    </row>
    <row r="26" spans="1:5" ht="14.25">
      <c r="A26" s="52">
        <v>30205</v>
      </c>
      <c r="B26" s="78" t="s">
        <v>138</v>
      </c>
      <c r="C26" s="79">
        <f t="shared" si="1"/>
        <v>0</v>
      </c>
      <c r="D26" s="79">
        <v>0</v>
      </c>
      <c r="E26" s="79">
        <v>0</v>
      </c>
    </row>
    <row r="27" spans="1:5" ht="14.25">
      <c r="A27" s="52">
        <v>30206</v>
      </c>
      <c r="B27" s="78" t="s">
        <v>139</v>
      </c>
      <c r="C27" s="79">
        <f t="shared" si="1"/>
        <v>0</v>
      </c>
      <c r="D27" s="79">
        <v>0</v>
      </c>
      <c r="E27" s="79">
        <v>0</v>
      </c>
    </row>
    <row r="28" spans="1:5" ht="14.25">
      <c r="A28" s="52">
        <v>30207</v>
      </c>
      <c r="B28" s="78" t="s">
        <v>140</v>
      </c>
      <c r="C28" s="79">
        <f t="shared" si="1"/>
        <v>1.9</v>
      </c>
      <c r="D28" s="79">
        <v>0</v>
      </c>
      <c r="E28" s="79">
        <v>1.9</v>
      </c>
    </row>
    <row r="29" spans="1:5" ht="14.25">
      <c r="A29" s="52">
        <v>30208</v>
      </c>
      <c r="B29" s="78" t="s">
        <v>141</v>
      </c>
      <c r="C29" s="79">
        <f t="shared" si="1"/>
        <v>1.07</v>
      </c>
      <c r="D29" s="79">
        <v>0</v>
      </c>
      <c r="E29" s="79">
        <v>1.07</v>
      </c>
    </row>
    <row r="30" spans="1:5" ht="14.25">
      <c r="A30" s="52">
        <v>30209</v>
      </c>
      <c r="B30" s="78" t="s">
        <v>142</v>
      </c>
      <c r="C30" s="79">
        <f t="shared" si="1"/>
        <v>0</v>
      </c>
      <c r="D30" s="79">
        <v>0</v>
      </c>
      <c r="E30" s="79">
        <v>0</v>
      </c>
    </row>
    <row r="31" spans="1:5" ht="14.25">
      <c r="A31" s="52">
        <v>30211</v>
      </c>
      <c r="B31" s="78" t="s">
        <v>143</v>
      </c>
      <c r="C31" s="79">
        <f t="shared" si="1"/>
        <v>20</v>
      </c>
      <c r="D31" s="79">
        <v>0</v>
      </c>
      <c r="E31" s="79">
        <v>20</v>
      </c>
    </row>
    <row r="32" spans="1:5" ht="14.25">
      <c r="A32" s="52">
        <v>30212</v>
      </c>
      <c r="B32" s="78" t="s">
        <v>144</v>
      </c>
      <c r="C32" s="79">
        <f t="shared" si="1"/>
        <v>0</v>
      </c>
      <c r="D32" s="79">
        <v>0</v>
      </c>
      <c r="E32" s="79">
        <v>0</v>
      </c>
    </row>
    <row r="33" spans="1:5" ht="14.25">
      <c r="A33" s="52">
        <v>30213</v>
      </c>
      <c r="B33" s="78" t="s">
        <v>145</v>
      </c>
      <c r="C33" s="79">
        <f t="shared" si="1"/>
        <v>0</v>
      </c>
      <c r="D33" s="79">
        <v>0</v>
      </c>
      <c r="E33" s="79">
        <v>0</v>
      </c>
    </row>
    <row r="34" spans="1:5" ht="14.25">
      <c r="A34" s="52">
        <v>30214</v>
      </c>
      <c r="B34" s="78" t="s">
        <v>146</v>
      </c>
      <c r="C34" s="79">
        <f t="shared" si="1"/>
        <v>0</v>
      </c>
      <c r="D34" s="79">
        <v>0</v>
      </c>
      <c r="E34" s="79">
        <v>0</v>
      </c>
    </row>
    <row r="35" spans="1:5" ht="14.25">
      <c r="A35" s="52">
        <v>30215</v>
      </c>
      <c r="B35" s="78" t="s">
        <v>147</v>
      </c>
      <c r="C35" s="79">
        <f t="shared" si="1"/>
        <v>1.5</v>
      </c>
      <c r="D35" s="79">
        <v>0</v>
      </c>
      <c r="E35" s="79">
        <v>1.5</v>
      </c>
    </row>
    <row r="36" spans="1:5" ht="14.25">
      <c r="A36" s="52">
        <v>30216</v>
      </c>
      <c r="B36" s="78" t="s">
        <v>148</v>
      </c>
      <c r="C36" s="79">
        <f t="shared" si="1"/>
        <v>0</v>
      </c>
      <c r="D36" s="79">
        <v>0</v>
      </c>
      <c r="E36" s="79">
        <v>0</v>
      </c>
    </row>
    <row r="37" spans="1:5" ht="14.25">
      <c r="A37" s="52">
        <v>30217</v>
      </c>
      <c r="B37" s="78" t="s">
        <v>149</v>
      </c>
      <c r="C37" s="79">
        <f t="shared" si="1"/>
        <v>0.5</v>
      </c>
      <c r="D37" s="79">
        <v>0</v>
      </c>
      <c r="E37" s="79">
        <v>0.5</v>
      </c>
    </row>
    <row r="38" spans="1:5" ht="14.25">
      <c r="A38" s="52">
        <v>30218</v>
      </c>
      <c r="B38" s="78" t="s">
        <v>150</v>
      </c>
      <c r="C38" s="79">
        <f t="shared" si="1"/>
        <v>0</v>
      </c>
      <c r="D38" s="79">
        <v>0</v>
      </c>
      <c r="E38" s="79">
        <v>0</v>
      </c>
    </row>
    <row r="39" spans="1:5" ht="14.25">
      <c r="A39" s="52">
        <v>30224</v>
      </c>
      <c r="B39" s="78" t="s">
        <v>151</v>
      </c>
      <c r="C39" s="79">
        <f t="shared" si="1"/>
        <v>0</v>
      </c>
      <c r="D39" s="79">
        <v>0</v>
      </c>
      <c r="E39" s="79">
        <v>0</v>
      </c>
    </row>
    <row r="40" spans="1:5" ht="14.25">
      <c r="A40" s="52">
        <v>30225</v>
      </c>
      <c r="B40" s="78" t="s">
        <v>152</v>
      </c>
      <c r="C40" s="79">
        <f t="shared" si="1"/>
        <v>0</v>
      </c>
      <c r="D40" s="79">
        <v>0</v>
      </c>
      <c r="E40" s="79">
        <v>0</v>
      </c>
    </row>
    <row r="41" spans="1:5" ht="14.25">
      <c r="A41" s="52">
        <v>30226</v>
      </c>
      <c r="B41" s="78" t="s">
        <v>153</v>
      </c>
      <c r="C41" s="79">
        <f t="shared" si="1"/>
        <v>0</v>
      </c>
      <c r="D41" s="79">
        <v>0</v>
      </c>
      <c r="E41" s="79">
        <v>0</v>
      </c>
    </row>
    <row r="42" spans="1:5" ht="14.25">
      <c r="A42" s="52">
        <v>30227</v>
      </c>
      <c r="B42" s="78" t="s">
        <v>154</v>
      </c>
      <c r="C42" s="79">
        <f t="shared" si="1"/>
        <v>0</v>
      </c>
      <c r="D42" s="79">
        <v>0</v>
      </c>
      <c r="E42" s="79">
        <v>0</v>
      </c>
    </row>
    <row r="43" spans="1:5" ht="14.25">
      <c r="A43" s="52">
        <v>30228</v>
      </c>
      <c r="B43" s="78" t="s">
        <v>155</v>
      </c>
      <c r="C43" s="79">
        <f t="shared" si="1"/>
        <v>0</v>
      </c>
      <c r="D43" s="79">
        <v>0</v>
      </c>
      <c r="E43" s="79">
        <v>0</v>
      </c>
    </row>
    <row r="44" spans="1:5" ht="14.25">
      <c r="A44" s="52">
        <v>30229</v>
      </c>
      <c r="B44" s="78" t="s">
        <v>156</v>
      </c>
      <c r="C44" s="79">
        <f t="shared" si="1"/>
        <v>0</v>
      </c>
      <c r="D44" s="79">
        <v>0</v>
      </c>
      <c r="E44" s="79">
        <v>0</v>
      </c>
    </row>
    <row r="45" spans="1:5" ht="14.25">
      <c r="A45" s="52">
        <v>30231</v>
      </c>
      <c r="B45" s="78" t="s">
        <v>157</v>
      </c>
      <c r="C45" s="79">
        <f t="shared" si="1"/>
        <v>6.15</v>
      </c>
      <c r="D45" s="79">
        <v>0</v>
      </c>
      <c r="E45" s="79">
        <v>6.15</v>
      </c>
    </row>
    <row r="46" spans="1:5" ht="14.25">
      <c r="A46" s="52">
        <v>30239</v>
      </c>
      <c r="B46" s="78" t="s">
        <v>158</v>
      </c>
      <c r="C46" s="79">
        <f t="shared" si="1"/>
        <v>6.84</v>
      </c>
      <c r="D46" s="79"/>
      <c r="E46" s="79">
        <v>6.84</v>
      </c>
    </row>
    <row r="47" spans="1:5" ht="14.25">
      <c r="A47" s="52">
        <v>30240</v>
      </c>
      <c r="B47" s="78" t="s">
        <v>159</v>
      </c>
      <c r="C47" s="79">
        <f t="shared" si="1"/>
        <v>0</v>
      </c>
      <c r="D47" s="79">
        <v>0</v>
      </c>
      <c r="E47" s="79">
        <v>0</v>
      </c>
    </row>
    <row r="48" spans="1:5" ht="14.25">
      <c r="A48" s="52">
        <v>30299</v>
      </c>
      <c r="B48" s="78" t="s">
        <v>160</v>
      </c>
      <c r="C48" s="79">
        <f t="shared" si="1"/>
        <v>3.08</v>
      </c>
      <c r="D48" s="79">
        <v>0</v>
      </c>
      <c r="E48" s="79">
        <v>3.08</v>
      </c>
    </row>
    <row r="49" spans="1:5" s="73" customFormat="1" ht="14.25">
      <c r="A49" s="74">
        <v>303</v>
      </c>
      <c r="B49" s="77" t="s">
        <v>161</v>
      </c>
      <c r="C49" s="76">
        <f>SUM(C50:C61)</f>
        <v>1.27</v>
      </c>
      <c r="D49" s="76">
        <f>SUM(D50:D61)</f>
        <v>1.27</v>
      </c>
      <c r="E49" s="76">
        <f>SUM(E50:E61)</f>
        <v>0</v>
      </c>
    </row>
    <row r="50" spans="1:5" ht="14.25">
      <c r="A50" s="52">
        <v>30301</v>
      </c>
      <c r="B50" s="78" t="s">
        <v>162</v>
      </c>
      <c r="C50" s="79">
        <f>D50+E50</f>
        <v>0</v>
      </c>
      <c r="D50" s="79">
        <v>0</v>
      </c>
      <c r="E50" s="79">
        <v>0</v>
      </c>
    </row>
    <row r="51" spans="1:5" ht="14.25">
      <c r="A51" s="52">
        <v>30302</v>
      </c>
      <c r="B51" s="78" t="s">
        <v>163</v>
      </c>
      <c r="C51" s="79">
        <f aca="true" t="shared" si="2" ref="C51:C61">D51+E51</f>
        <v>1.27</v>
      </c>
      <c r="D51" s="79">
        <v>1.27</v>
      </c>
      <c r="E51" s="79">
        <v>0</v>
      </c>
    </row>
    <row r="52" spans="1:5" ht="14.25">
      <c r="A52" s="52">
        <v>30303</v>
      </c>
      <c r="B52" s="78" t="s">
        <v>164</v>
      </c>
      <c r="C52" s="79">
        <f t="shared" si="2"/>
        <v>0</v>
      </c>
      <c r="D52" s="79">
        <v>0</v>
      </c>
      <c r="E52" s="79">
        <v>0</v>
      </c>
    </row>
    <row r="53" spans="1:5" ht="14.25">
      <c r="A53" s="52">
        <v>30304</v>
      </c>
      <c r="B53" s="78" t="s">
        <v>165</v>
      </c>
      <c r="C53" s="79">
        <f t="shared" si="2"/>
        <v>0</v>
      </c>
      <c r="D53" s="79">
        <v>0</v>
      </c>
      <c r="E53" s="79">
        <v>0</v>
      </c>
    </row>
    <row r="54" spans="1:5" ht="14.25">
      <c r="A54" s="52">
        <v>30305</v>
      </c>
      <c r="B54" s="78" t="s">
        <v>166</v>
      </c>
      <c r="C54" s="79">
        <f t="shared" si="2"/>
        <v>0</v>
      </c>
      <c r="D54" s="79">
        <v>0</v>
      </c>
      <c r="E54" s="79">
        <v>0</v>
      </c>
    </row>
    <row r="55" spans="1:5" ht="14.25">
      <c r="A55" s="52">
        <v>30306</v>
      </c>
      <c r="B55" s="78" t="s">
        <v>167</v>
      </c>
      <c r="C55" s="79">
        <f t="shared" si="2"/>
        <v>0</v>
      </c>
      <c r="D55" s="79">
        <v>0</v>
      </c>
      <c r="E55" s="79">
        <v>0</v>
      </c>
    </row>
    <row r="56" spans="1:5" ht="14.25">
      <c r="A56" s="52">
        <v>30307</v>
      </c>
      <c r="B56" s="78" t="s">
        <v>168</v>
      </c>
      <c r="C56" s="79">
        <f t="shared" si="2"/>
        <v>0</v>
      </c>
      <c r="D56" s="79">
        <v>0</v>
      </c>
      <c r="E56" s="79">
        <v>0</v>
      </c>
    </row>
    <row r="57" spans="1:5" ht="14.25">
      <c r="A57" s="52">
        <v>30308</v>
      </c>
      <c r="B57" s="78" t="s">
        <v>169</v>
      </c>
      <c r="C57" s="79">
        <f t="shared" si="2"/>
        <v>0</v>
      </c>
      <c r="D57" s="79">
        <v>0</v>
      </c>
      <c r="E57" s="79">
        <v>0</v>
      </c>
    </row>
    <row r="58" spans="1:5" ht="14.25">
      <c r="A58" s="52">
        <v>30309</v>
      </c>
      <c r="B58" s="78" t="s">
        <v>170</v>
      </c>
      <c r="C58" s="79">
        <f t="shared" si="2"/>
        <v>0</v>
      </c>
      <c r="D58" s="79">
        <v>0</v>
      </c>
      <c r="E58" s="79">
        <v>0</v>
      </c>
    </row>
    <row r="59" spans="1:5" ht="14.25">
      <c r="A59" s="52">
        <v>30310</v>
      </c>
      <c r="B59" s="78" t="s">
        <v>171</v>
      </c>
      <c r="C59" s="79">
        <f t="shared" si="2"/>
        <v>0</v>
      </c>
      <c r="D59" s="79">
        <v>0</v>
      </c>
      <c r="E59" s="79">
        <v>0</v>
      </c>
    </row>
    <row r="60" spans="1:5" ht="14.25">
      <c r="A60" s="52">
        <v>30311</v>
      </c>
      <c r="B60" s="78" t="s">
        <v>172</v>
      </c>
      <c r="C60" s="79">
        <f t="shared" si="2"/>
        <v>0</v>
      </c>
      <c r="D60" s="79">
        <v>0</v>
      </c>
      <c r="E60" s="79">
        <v>0</v>
      </c>
    </row>
    <row r="61" spans="1:5" ht="14.25">
      <c r="A61" s="52">
        <v>30399</v>
      </c>
      <c r="B61" s="78" t="s">
        <v>173</v>
      </c>
      <c r="C61" s="79">
        <f t="shared" si="2"/>
        <v>0</v>
      </c>
      <c r="D61" s="79">
        <v>0</v>
      </c>
      <c r="E61" s="79">
        <v>0</v>
      </c>
    </row>
    <row r="62" spans="1:5" s="73" customFormat="1" ht="14.25">
      <c r="A62" s="74">
        <v>310</v>
      </c>
      <c r="B62" s="77" t="s">
        <v>174</v>
      </c>
      <c r="C62" s="76">
        <f>SUM(C63:C66)</f>
        <v>3</v>
      </c>
      <c r="D62" s="76">
        <f>SUM(D63:D66)</f>
        <v>0</v>
      </c>
      <c r="E62" s="76">
        <f>SUM(E63:E66)</f>
        <v>3</v>
      </c>
    </row>
    <row r="63" spans="1:5" ht="14.25">
      <c r="A63" s="52">
        <v>31002</v>
      </c>
      <c r="B63" s="78" t="s">
        <v>175</v>
      </c>
      <c r="C63" s="79">
        <f>D63+E63</f>
        <v>3</v>
      </c>
      <c r="D63" s="79">
        <v>0</v>
      </c>
      <c r="E63" s="79">
        <v>3</v>
      </c>
    </row>
    <row r="64" spans="1:5" ht="14.25">
      <c r="A64" s="52">
        <v>31003</v>
      </c>
      <c r="B64" s="78" t="s">
        <v>176</v>
      </c>
      <c r="C64" s="79">
        <f>D64+E64</f>
        <v>0</v>
      </c>
      <c r="D64" s="79">
        <v>0</v>
      </c>
      <c r="E64" s="79">
        <v>0</v>
      </c>
    </row>
    <row r="65" spans="1:5" ht="14.25">
      <c r="A65" s="52">
        <v>31007</v>
      </c>
      <c r="B65" s="78" t="s">
        <v>177</v>
      </c>
      <c r="C65" s="79">
        <f>D65+E65</f>
        <v>0</v>
      </c>
      <c r="D65" s="79">
        <v>0</v>
      </c>
      <c r="E65" s="79">
        <v>0</v>
      </c>
    </row>
    <row r="66" spans="1:5" ht="14.25">
      <c r="A66" s="52">
        <v>31099</v>
      </c>
      <c r="B66" s="78" t="s">
        <v>178</v>
      </c>
      <c r="C66" s="79">
        <f>D66+E66</f>
        <v>0</v>
      </c>
      <c r="D66" s="79">
        <v>0</v>
      </c>
      <c r="E66" s="79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G22" sqref="G22"/>
    </sheetView>
  </sheetViews>
  <sheetFormatPr defaultColWidth="9.00390625" defaultRowHeight="14.25"/>
  <cols>
    <col min="1" max="1" width="5.625" style="0" customWidth="1"/>
    <col min="2" max="2" width="8.00390625" style="16" customWidth="1"/>
    <col min="3" max="3" width="9.00390625" style="16" customWidth="1"/>
    <col min="4" max="4" width="6.875" style="16" customWidth="1"/>
    <col min="5" max="5" width="7.125" style="16" customWidth="1"/>
    <col min="6" max="6" width="7.25390625" style="16" customWidth="1"/>
    <col min="7" max="7" width="7.125" style="16" customWidth="1"/>
    <col min="8" max="8" width="9.00390625" style="16" customWidth="1"/>
    <col min="9" max="9" width="6.25390625" style="16" customWidth="1"/>
    <col min="10" max="10" width="9.00390625" style="16" customWidth="1"/>
    <col min="11" max="11" width="7.125" style="16" customWidth="1"/>
    <col min="12" max="14" width="6.875" style="16" customWidth="1"/>
    <col min="15" max="15" width="9.00390625" style="16" customWidth="1"/>
    <col min="16" max="16" width="8.00390625" style="16" customWidth="1"/>
    <col min="17" max="17" width="7.875" style="16" customWidth="1"/>
    <col min="18" max="18" width="7.00390625" style="16" customWidth="1"/>
  </cols>
  <sheetData>
    <row r="1" ht="23.25" customHeight="1">
      <c r="A1" t="s">
        <v>179</v>
      </c>
    </row>
    <row r="2" spans="1:18" s="1" customFormat="1" ht="30.75" customHeight="1">
      <c r="A2" s="66" t="s">
        <v>180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0.25" customHeight="1"/>
    <row r="4" spans="1:18" s="64" customFormat="1" ht="24.75" customHeight="1">
      <c r="A4" s="67" t="s">
        <v>181</v>
      </c>
      <c r="B4" s="68"/>
      <c r="C4" s="68"/>
      <c r="D4" s="68"/>
      <c r="E4" s="68"/>
      <c r="F4" s="68"/>
      <c r="G4" s="68" t="s">
        <v>75</v>
      </c>
      <c r="H4" s="68"/>
      <c r="I4" s="68"/>
      <c r="J4" s="68"/>
      <c r="K4" s="68"/>
      <c r="L4" s="68"/>
      <c r="M4" s="68" t="s">
        <v>76</v>
      </c>
      <c r="N4" s="68"/>
      <c r="O4" s="68"/>
      <c r="P4" s="68"/>
      <c r="Q4" s="68"/>
      <c r="R4" s="68"/>
    </row>
    <row r="5" spans="1:18" s="64" customFormat="1" ht="24.75" customHeight="1">
      <c r="A5" s="67" t="s">
        <v>54</v>
      </c>
      <c r="B5" s="68" t="s">
        <v>182</v>
      </c>
      <c r="C5" s="68" t="s">
        <v>183</v>
      </c>
      <c r="D5" s="68"/>
      <c r="E5" s="68"/>
      <c r="F5" s="69" t="s">
        <v>149</v>
      </c>
      <c r="G5" s="68" t="s">
        <v>54</v>
      </c>
      <c r="H5" s="68" t="s">
        <v>182</v>
      </c>
      <c r="I5" s="68" t="s">
        <v>183</v>
      </c>
      <c r="J5" s="68"/>
      <c r="K5" s="68"/>
      <c r="L5" s="69" t="s">
        <v>149</v>
      </c>
      <c r="M5" s="68" t="s">
        <v>54</v>
      </c>
      <c r="N5" s="68" t="s">
        <v>182</v>
      </c>
      <c r="O5" s="68" t="s">
        <v>183</v>
      </c>
      <c r="P5" s="68"/>
      <c r="Q5" s="68"/>
      <c r="R5" s="68" t="s">
        <v>149</v>
      </c>
    </row>
    <row r="6" spans="1:18" s="64" customFormat="1" ht="51.75" customHeight="1">
      <c r="A6" s="67"/>
      <c r="B6" s="68"/>
      <c r="C6" s="68" t="s">
        <v>9</v>
      </c>
      <c r="D6" s="68" t="s">
        <v>184</v>
      </c>
      <c r="E6" s="68" t="s">
        <v>185</v>
      </c>
      <c r="F6" s="70"/>
      <c r="G6" s="68"/>
      <c r="H6" s="68"/>
      <c r="I6" s="68" t="s">
        <v>9</v>
      </c>
      <c r="J6" s="68" t="s">
        <v>184</v>
      </c>
      <c r="K6" s="68" t="s">
        <v>185</v>
      </c>
      <c r="L6" s="70"/>
      <c r="M6" s="68"/>
      <c r="N6" s="68"/>
      <c r="O6" s="68" t="s">
        <v>9</v>
      </c>
      <c r="P6" s="68" t="s">
        <v>184</v>
      </c>
      <c r="Q6" s="68" t="s">
        <v>185</v>
      </c>
      <c r="R6" s="68"/>
    </row>
    <row r="7" spans="1:18" s="65" customFormat="1" ht="36.75" customHeight="1">
      <c r="A7" s="71">
        <f>B7+C7+F7</f>
        <v>6.15</v>
      </c>
      <c r="B7" s="72">
        <v>0</v>
      </c>
      <c r="C7" s="72">
        <f>D7+E7</f>
        <v>6.15</v>
      </c>
      <c r="D7" s="72">
        <v>0</v>
      </c>
      <c r="E7" s="72">
        <v>6.15</v>
      </c>
      <c r="F7" s="72">
        <v>0</v>
      </c>
      <c r="G7" s="72">
        <f>H7+I7+L7</f>
        <v>4.13</v>
      </c>
      <c r="H7" s="72">
        <v>0</v>
      </c>
      <c r="I7" s="72">
        <f>J7+K7</f>
        <v>3.54</v>
      </c>
      <c r="J7" s="72">
        <v>0</v>
      </c>
      <c r="K7" s="72">
        <v>3.54</v>
      </c>
      <c r="L7" s="72">
        <v>0.59</v>
      </c>
      <c r="M7" s="72">
        <f>N7+O7+R7</f>
        <v>6.65</v>
      </c>
      <c r="N7" s="72">
        <v>0</v>
      </c>
      <c r="O7" s="72">
        <f>P7+Q7</f>
        <v>6.15</v>
      </c>
      <c r="P7" s="72">
        <v>0</v>
      </c>
      <c r="Q7" s="72">
        <v>6.15</v>
      </c>
      <c r="R7" s="72">
        <v>0.5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1" sqref="A21:IV21"/>
    </sheetView>
  </sheetViews>
  <sheetFormatPr defaultColWidth="9.00390625" defaultRowHeight="14.25"/>
  <cols>
    <col min="1" max="1" width="9.00390625" style="32" customWidth="1"/>
    <col min="2" max="2" width="14.375" style="32" customWidth="1"/>
    <col min="3" max="3" width="10.25390625" style="32" customWidth="1"/>
    <col min="4" max="4" width="9.00390625" style="32" customWidth="1"/>
    <col min="5" max="5" width="10.125" style="32" customWidth="1"/>
    <col min="6" max="6" width="11.875" style="32" customWidth="1"/>
    <col min="7" max="7" width="16.50390625" style="32" customWidth="1"/>
    <col min="8" max="8" width="14.75390625" style="32" customWidth="1"/>
    <col min="9" max="9" width="14.125" style="32" customWidth="1"/>
    <col min="10" max="10" width="23.125" style="32" customWidth="1"/>
    <col min="11" max="11" width="16.00390625" style="32" customWidth="1"/>
    <col min="12" max="12" width="9.00390625" style="32" customWidth="1"/>
    <col min="13" max="13" width="19.75390625" style="32" customWidth="1"/>
    <col min="14" max="14" width="15.50390625" style="32" customWidth="1"/>
    <col min="15" max="16384" width="9.00390625" style="32" customWidth="1"/>
  </cols>
  <sheetData>
    <row r="1" ht="14.25">
      <c r="A1" s="32" t="s">
        <v>186</v>
      </c>
    </row>
    <row r="2" spans="1:14" s="30" customFormat="1" ht="38.25" customHeight="1">
      <c r="A2" s="40" t="s">
        <v>187</v>
      </c>
      <c r="B2" s="40"/>
      <c r="C2" s="40"/>
      <c r="D2" s="40"/>
      <c r="E2" s="40"/>
      <c r="F2" s="40"/>
      <c r="G2" s="40"/>
      <c r="H2" s="40"/>
      <c r="I2" s="40"/>
      <c r="J2" s="40"/>
      <c r="K2" s="44"/>
      <c r="L2" s="44"/>
      <c r="M2" s="44"/>
      <c r="N2" s="44"/>
    </row>
    <row r="3" ht="14.25">
      <c r="J3" s="32" t="s">
        <v>3</v>
      </c>
    </row>
    <row r="4" spans="1:10" ht="27.75" customHeight="1">
      <c r="A4" s="52" t="s">
        <v>43</v>
      </c>
      <c r="B4" s="52"/>
      <c r="C4" s="52" t="s">
        <v>75</v>
      </c>
      <c r="D4" s="52" t="s">
        <v>76</v>
      </c>
      <c r="E4" s="52"/>
      <c r="F4" s="52"/>
      <c r="G4" s="52"/>
      <c r="H4" s="52"/>
      <c r="I4" s="52" t="s">
        <v>77</v>
      </c>
      <c r="J4" s="52"/>
    </row>
    <row r="5" spans="1:10" ht="19.5" customHeight="1">
      <c r="A5" s="53" t="s">
        <v>48</v>
      </c>
      <c r="B5" s="53" t="s">
        <v>49</v>
      </c>
      <c r="C5" s="52"/>
      <c r="D5" s="53" t="s">
        <v>54</v>
      </c>
      <c r="E5" s="54" t="s">
        <v>78</v>
      </c>
      <c r="F5" s="55"/>
      <c r="G5" s="56"/>
      <c r="H5" s="53" t="s">
        <v>79</v>
      </c>
      <c r="I5" s="53" t="s">
        <v>80</v>
      </c>
      <c r="J5" s="53" t="s">
        <v>81</v>
      </c>
    </row>
    <row r="6" spans="1:10" ht="19.5" customHeight="1">
      <c r="A6" s="57"/>
      <c r="B6" s="57"/>
      <c r="C6" s="52"/>
      <c r="D6" s="57"/>
      <c r="E6" s="52" t="s">
        <v>9</v>
      </c>
      <c r="F6" s="52" t="s">
        <v>188</v>
      </c>
      <c r="G6" s="52" t="s">
        <v>189</v>
      </c>
      <c r="H6" s="57"/>
      <c r="I6" s="57"/>
      <c r="J6" s="57"/>
    </row>
    <row r="7" spans="1:10" ht="19.5" customHeight="1">
      <c r="A7" s="54" t="s">
        <v>54</v>
      </c>
      <c r="B7" s="56"/>
      <c r="C7" s="58"/>
      <c r="D7" s="58"/>
      <c r="E7" s="58"/>
      <c r="F7" s="58"/>
      <c r="G7" s="58"/>
      <c r="H7" s="58"/>
      <c r="I7" s="58"/>
      <c r="J7" s="61"/>
    </row>
    <row r="8" spans="1:10" ht="19.5" customHeight="1">
      <c r="A8" s="59"/>
      <c r="B8" s="59"/>
      <c r="C8" s="60"/>
      <c r="D8" s="60"/>
      <c r="E8" s="60"/>
      <c r="F8" s="60"/>
      <c r="G8" s="60"/>
      <c r="H8" s="60"/>
      <c r="I8" s="62"/>
      <c r="J8" s="63"/>
    </row>
    <row r="9" spans="1:10" ht="19.5" customHeight="1">
      <c r="A9" s="59"/>
      <c r="B9" s="59"/>
      <c r="C9" s="60"/>
      <c r="D9" s="60"/>
      <c r="E9" s="60"/>
      <c r="F9" s="60"/>
      <c r="G9" s="60"/>
      <c r="H9" s="60"/>
      <c r="I9" s="62"/>
      <c r="J9" s="63"/>
    </row>
    <row r="10" spans="1:10" ht="19.5" customHeight="1">
      <c r="A10" s="59"/>
      <c r="B10" s="59"/>
      <c r="C10" s="60"/>
      <c r="D10" s="60"/>
      <c r="E10" s="60"/>
      <c r="F10" s="60"/>
      <c r="G10" s="60"/>
      <c r="H10" s="60"/>
      <c r="I10" s="62"/>
      <c r="J10" s="63"/>
    </row>
    <row r="11" spans="1:10" ht="19.5" customHeight="1">
      <c r="A11" s="59"/>
      <c r="B11" s="59"/>
      <c r="C11" s="60"/>
      <c r="D11" s="60"/>
      <c r="E11" s="60"/>
      <c r="F11" s="60"/>
      <c r="G11" s="60"/>
      <c r="H11" s="60"/>
      <c r="I11" s="62"/>
      <c r="J11" s="63"/>
    </row>
    <row r="12" spans="1:10" ht="19.5" customHeight="1">
      <c r="A12" s="59"/>
      <c r="B12" s="59"/>
      <c r="C12" s="60"/>
      <c r="D12" s="60"/>
      <c r="E12" s="60"/>
      <c r="F12" s="60"/>
      <c r="G12" s="60"/>
      <c r="H12" s="60"/>
      <c r="I12" s="62"/>
      <c r="J12" s="63"/>
    </row>
    <row r="13" spans="1:10" ht="19.5" customHeight="1">
      <c r="A13" s="59"/>
      <c r="B13" s="59"/>
      <c r="C13" s="60"/>
      <c r="D13" s="60"/>
      <c r="E13" s="60"/>
      <c r="F13" s="60"/>
      <c r="G13" s="60"/>
      <c r="H13" s="60"/>
      <c r="I13" s="62"/>
      <c r="J13" s="63"/>
    </row>
    <row r="14" spans="1:10" ht="19.5" customHeight="1">
      <c r="A14" s="59"/>
      <c r="B14" s="59"/>
      <c r="C14" s="60"/>
      <c r="D14" s="60"/>
      <c r="E14" s="60"/>
      <c r="F14" s="60"/>
      <c r="G14" s="60"/>
      <c r="H14" s="60"/>
      <c r="I14" s="62"/>
      <c r="J14" s="63"/>
    </row>
    <row r="15" spans="1:10" ht="19.5" customHeight="1">
      <c r="A15" s="59"/>
      <c r="B15" s="59"/>
      <c r="C15" s="60"/>
      <c r="D15" s="60"/>
      <c r="E15" s="60"/>
      <c r="F15" s="60"/>
      <c r="G15" s="60"/>
      <c r="H15" s="60"/>
      <c r="I15" s="62"/>
      <c r="J15" s="63"/>
    </row>
    <row r="16" spans="1:10" ht="19.5" customHeight="1">
      <c r="A16" s="59"/>
      <c r="B16" s="59"/>
      <c r="C16" s="60"/>
      <c r="D16" s="60"/>
      <c r="E16" s="60"/>
      <c r="F16" s="60"/>
      <c r="G16" s="60"/>
      <c r="H16" s="60"/>
      <c r="I16" s="62"/>
      <c r="J16" s="63"/>
    </row>
    <row r="17" spans="1:10" ht="19.5" customHeight="1">
      <c r="A17" s="59"/>
      <c r="B17" s="59"/>
      <c r="C17" s="60"/>
      <c r="D17" s="60"/>
      <c r="E17" s="60"/>
      <c r="F17" s="60"/>
      <c r="G17" s="60"/>
      <c r="H17" s="60"/>
      <c r="I17" s="62"/>
      <c r="J17" s="63"/>
    </row>
    <row r="18" spans="1:10" ht="19.5" customHeight="1">
      <c r="A18" s="59"/>
      <c r="B18" s="59"/>
      <c r="C18" s="60"/>
      <c r="D18" s="60"/>
      <c r="E18" s="60"/>
      <c r="F18" s="60"/>
      <c r="G18" s="60"/>
      <c r="H18" s="60"/>
      <c r="I18" s="62"/>
      <c r="J18" s="63"/>
    </row>
    <row r="19" spans="1:10" ht="19.5" customHeight="1">
      <c r="A19" s="59"/>
      <c r="B19" s="59"/>
      <c r="C19" s="60"/>
      <c r="D19" s="60"/>
      <c r="E19" s="60"/>
      <c r="F19" s="60"/>
      <c r="G19" s="60"/>
      <c r="H19" s="60"/>
      <c r="I19" s="62"/>
      <c r="J19" s="63"/>
    </row>
    <row r="20" spans="1:10" ht="19.5" customHeight="1">
      <c r="A20" s="59"/>
      <c r="B20" s="59"/>
      <c r="C20" s="60"/>
      <c r="D20" s="60"/>
      <c r="E20" s="60"/>
      <c r="F20" s="60"/>
      <c r="G20" s="60"/>
      <c r="H20" s="60"/>
      <c r="I20" s="62"/>
      <c r="J20" s="63"/>
    </row>
    <row r="21" ht="14.25">
      <c r="A21" s="32" t="s">
        <v>190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40" sqref="C40"/>
    </sheetView>
  </sheetViews>
  <sheetFormatPr defaultColWidth="9.00390625" defaultRowHeight="14.25"/>
  <cols>
    <col min="1" max="1" width="41.625" style="4" customWidth="1"/>
    <col min="2" max="2" width="20.00390625" style="43" customWidth="1"/>
    <col min="3" max="3" width="43.375" style="4" customWidth="1"/>
    <col min="4" max="4" width="15.00390625" style="43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191</v>
      </c>
    </row>
    <row r="2" spans="1:6" ht="33.75" customHeight="1">
      <c r="A2" s="40" t="s">
        <v>192</v>
      </c>
      <c r="B2" s="34"/>
      <c r="C2" s="40"/>
      <c r="D2" s="34"/>
      <c r="E2" s="44"/>
      <c r="F2" s="44"/>
    </row>
    <row r="3" spans="3:4" ht="24.75" customHeight="1">
      <c r="C3" s="45" t="s">
        <v>193</v>
      </c>
      <c r="D3" s="46"/>
    </row>
    <row r="4" spans="1:4" ht="24.75" customHeight="1">
      <c r="A4" s="47" t="s">
        <v>4</v>
      </c>
      <c r="B4" s="48"/>
      <c r="C4" s="47" t="s">
        <v>5</v>
      </c>
      <c r="D4" s="48"/>
    </row>
    <row r="5" spans="1:4" ht="24.75" customHeight="1">
      <c r="A5" s="47" t="s">
        <v>194</v>
      </c>
      <c r="B5" s="48" t="s">
        <v>7</v>
      </c>
      <c r="C5" s="47" t="s">
        <v>194</v>
      </c>
      <c r="D5" s="48" t="s">
        <v>7</v>
      </c>
    </row>
    <row r="6" spans="1:4" ht="24.75" customHeight="1">
      <c r="A6" s="49" t="s">
        <v>195</v>
      </c>
      <c r="B6" s="50">
        <f>SUM(B7:B8)</f>
        <v>558.55</v>
      </c>
      <c r="C6" s="49" t="s">
        <v>196</v>
      </c>
      <c r="D6" s="50">
        <f>SUM(D7:D8)</f>
        <v>558.55</v>
      </c>
    </row>
    <row r="7" spans="1:4" ht="24.75" customHeight="1">
      <c r="A7" s="49" t="s">
        <v>197</v>
      </c>
      <c r="B7" s="50">
        <v>558.55</v>
      </c>
      <c r="C7" s="49" t="s">
        <v>198</v>
      </c>
      <c r="D7" s="50">
        <v>558.55</v>
      </c>
    </row>
    <row r="8" spans="1:4" ht="24.75" customHeight="1">
      <c r="A8" s="49" t="s">
        <v>199</v>
      </c>
      <c r="B8" s="50">
        <v>0</v>
      </c>
      <c r="C8" s="49" t="s">
        <v>200</v>
      </c>
      <c r="D8" s="50">
        <v>0</v>
      </c>
    </row>
    <row r="9" spans="1:4" ht="24.75" customHeight="1">
      <c r="A9" s="49" t="s">
        <v>201</v>
      </c>
      <c r="B9" s="50">
        <f>SUM(B10:B11)</f>
        <v>0</v>
      </c>
      <c r="C9" s="49" t="s">
        <v>202</v>
      </c>
      <c r="D9" s="50">
        <f>SUM(D10:D11)</f>
        <v>0</v>
      </c>
    </row>
    <row r="10" spans="1:4" ht="24.75" customHeight="1">
      <c r="A10" s="49" t="s">
        <v>203</v>
      </c>
      <c r="B10" s="50">
        <v>0</v>
      </c>
      <c r="C10" s="49" t="s">
        <v>198</v>
      </c>
      <c r="D10" s="50">
        <v>0</v>
      </c>
    </row>
    <row r="11" spans="1:4" ht="24.75" customHeight="1">
      <c r="A11" s="49" t="s">
        <v>204</v>
      </c>
      <c r="B11" s="50">
        <v>0</v>
      </c>
      <c r="C11" s="49" t="s">
        <v>200</v>
      </c>
      <c r="D11" s="50">
        <v>0</v>
      </c>
    </row>
    <row r="12" spans="1:4" ht="24.75" customHeight="1">
      <c r="A12" s="49" t="s">
        <v>205</v>
      </c>
      <c r="B12" s="50">
        <v>0</v>
      </c>
      <c r="C12" s="49" t="s">
        <v>206</v>
      </c>
      <c r="D12" s="50">
        <v>0</v>
      </c>
    </row>
    <row r="13" spans="1:4" ht="24.75" customHeight="1">
      <c r="A13" s="49" t="s">
        <v>207</v>
      </c>
      <c r="B13" s="50">
        <v>0</v>
      </c>
      <c r="C13" s="49" t="s">
        <v>208</v>
      </c>
      <c r="D13" s="50">
        <v>0</v>
      </c>
    </row>
    <row r="14" spans="1:4" ht="24.75" customHeight="1">
      <c r="A14" s="49" t="s">
        <v>209</v>
      </c>
      <c r="B14" s="50">
        <v>0</v>
      </c>
      <c r="C14" s="49" t="s">
        <v>210</v>
      </c>
      <c r="D14" s="50">
        <v>0</v>
      </c>
    </row>
    <row r="15" spans="1:4" ht="24.75" customHeight="1">
      <c r="A15" s="49" t="s">
        <v>211</v>
      </c>
      <c r="B15" s="50">
        <v>0</v>
      </c>
      <c r="C15" s="49" t="s">
        <v>212</v>
      </c>
      <c r="D15" s="50">
        <v>0</v>
      </c>
    </row>
    <row r="16" spans="1:4" ht="24.75" customHeight="1">
      <c r="A16" s="49" t="s">
        <v>213</v>
      </c>
      <c r="B16" s="50">
        <v>0</v>
      </c>
      <c r="C16" s="49" t="s">
        <v>214</v>
      </c>
      <c r="D16" s="50">
        <v>0</v>
      </c>
    </row>
    <row r="17" spans="1:4" ht="24.75" customHeight="1">
      <c r="A17" s="49" t="s">
        <v>215</v>
      </c>
      <c r="B17" s="50">
        <v>0</v>
      </c>
      <c r="C17" s="49" t="s">
        <v>216</v>
      </c>
      <c r="D17" s="50">
        <v>0</v>
      </c>
    </row>
    <row r="18" spans="1:4" ht="24.75" customHeight="1">
      <c r="A18" s="49" t="s">
        <v>217</v>
      </c>
      <c r="B18" s="50">
        <v>0</v>
      </c>
      <c r="C18" s="49"/>
      <c r="D18" s="50">
        <v>0</v>
      </c>
    </row>
    <row r="19" spans="1:4" ht="24.75" customHeight="1">
      <c r="A19" s="49"/>
      <c r="B19" s="50">
        <v>0</v>
      </c>
      <c r="C19" s="49"/>
      <c r="D19" s="50">
        <v>0</v>
      </c>
    </row>
    <row r="20" spans="1:4" ht="24.75" customHeight="1">
      <c r="A20" s="51" t="s">
        <v>218</v>
      </c>
      <c r="B20" s="50">
        <f>B6+B9+B12+B13+B14+B15+B16+B17+B18</f>
        <v>558.55</v>
      </c>
      <c r="C20" s="51" t="s">
        <v>219</v>
      </c>
      <c r="D20" s="50">
        <f>D6+D9+D12+D13+D14+D15+D16+D17</f>
        <v>558.55</v>
      </c>
    </row>
    <row r="21" spans="1:4" ht="24.75" customHeight="1">
      <c r="A21" s="51"/>
      <c r="B21" s="50">
        <v>0</v>
      </c>
      <c r="C21" s="51"/>
      <c r="D21" s="50">
        <v>0</v>
      </c>
    </row>
    <row r="22" spans="1:4" ht="24.75" customHeight="1">
      <c r="A22" s="49" t="s">
        <v>220</v>
      </c>
      <c r="B22" s="50">
        <f>B23+B26</f>
        <v>0</v>
      </c>
      <c r="C22" s="49" t="s">
        <v>221</v>
      </c>
      <c r="D22" s="50">
        <f>D23+D26+D29+D32+D35+D36</f>
        <v>0</v>
      </c>
    </row>
    <row r="23" spans="1:4" ht="24.75" customHeight="1">
      <c r="A23" s="49" t="s">
        <v>222</v>
      </c>
      <c r="B23" s="50">
        <f>SUM(B24:B25)</f>
        <v>0</v>
      </c>
      <c r="C23" s="49" t="s">
        <v>222</v>
      </c>
      <c r="D23" s="50">
        <f>SUM(D24:D25)</f>
        <v>0</v>
      </c>
    </row>
    <row r="24" spans="1:4" ht="24.75" customHeight="1">
      <c r="A24" s="49" t="s">
        <v>223</v>
      </c>
      <c r="B24" s="50">
        <v>0</v>
      </c>
      <c r="C24" s="49" t="s">
        <v>223</v>
      </c>
      <c r="D24" s="50">
        <v>0</v>
      </c>
    </row>
    <row r="25" spans="1:4" ht="24.75" customHeight="1">
      <c r="A25" s="49" t="s">
        <v>224</v>
      </c>
      <c r="B25" s="50">
        <v>0</v>
      </c>
      <c r="C25" s="49" t="s">
        <v>224</v>
      </c>
      <c r="D25" s="50">
        <v>0</v>
      </c>
    </row>
    <row r="26" spans="1:4" ht="24.75" customHeight="1">
      <c r="A26" s="49" t="s">
        <v>225</v>
      </c>
      <c r="B26" s="50">
        <f>SUM(B27:B28)</f>
        <v>0</v>
      </c>
      <c r="C26" s="49" t="s">
        <v>226</v>
      </c>
      <c r="D26" s="50">
        <f>SUM(D27:D28)</f>
        <v>0</v>
      </c>
    </row>
    <row r="27" spans="1:4" ht="24.75" customHeight="1">
      <c r="A27" s="49" t="s">
        <v>227</v>
      </c>
      <c r="B27" s="50">
        <v>0</v>
      </c>
      <c r="C27" s="49" t="s">
        <v>223</v>
      </c>
      <c r="D27" s="50">
        <v>0</v>
      </c>
    </row>
    <row r="28" spans="1:4" ht="24.75" customHeight="1">
      <c r="A28" s="49" t="s">
        <v>228</v>
      </c>
      <c r="B28" s="50">
        <v>0</v>
      </c>
      <c r="C28" s="49" t="s">
        <v>224</v>
      </c>
      <c r="D28" s="50">
        <v>0</v>
      </c>
    </row>
    <row r="29" spans="1:4" ht="24.75" customHeight="1">
      <c r="A29" s="49" t="s">
        <v>229</v>
      </c>
      <c r="B29" s="50">
        <f>B30+B33+B36+B37</f>
        <v>0</v>
      </c>
      <c r="C29" s="49" t="s">
        <v>230</v>
      </c>
      <c r="D29" s="50">
        <f>SUM(D30:D31)</f>
        <v>0</v>
      </c>
    </row>
    <row r="30" spans="1:4" ht="24.75" customHeight="1">
      <c r="A30" s="49" t="s">
        <v>231</v>
      </c>
      <c r="B30" s="50">
        <f>SUM(B31:B32)</f>
        <v>0</v>
      </c>
      <c r="C30" s="49" t="s">
        <v>227</v>
      </c>
      <c r="D30" s="50">
        <v>0</v>
      </c>
    </row>
    <row r="31" spans="1:4" ht="24.75" customHeight="1">
      <c r="A31" s="49" t="s">
        <v>223</v>
      </c>
      <c r="B31" s="50">
        <v>0</v>
      </c>
      <c r="C31" s="49" t="s">
        <v>228</v>
      </c>
      <c r="D31" s="50">
        <v>0</v>
      </c>
    </row>
    <row r="32" spans="1:4" ht="24.75" customHeight="1">
      <c r="A32" s="49" t="s">
        <v>224</v>
      </c>
      <c r="B32" s="50">
        <v>0</v>
      </c>
      <c r="C32" s="49" t="s">
        <v>232</v>
      </c>
      <c r="D32" s="50">
        <f>SUM(D33:D34)</f>
        <v>0</v>
      </c>
    </row>
    <row r="33" spans="1:4" ht="24.75" customHeight="1">
      <c r="A33" s="49" t="s">
        <v>233</v>
      </c>
      <c r="B33" s="50">
        <f>SUM(B34:B35)</f>
        <v>0</v>
      </c>
      <c r="C33" s="49" t="s">
        <v>227</v>
      </c>
      <c r="D33" s="50">
        <v>0</v>
      </c>
    </row>
    <row r="34" spans="1:4" ht="24.75" customHeight="1">
      <c r="A34" s="49" t="s">
        <v>227</v>
      </c>
      <c r="B34" s="50">
        <v>0</v>
      </c>
      <c r="C34" s="49" t="s">
        <v>228</v>
      </c>
      <c r="D34" s="50">
        <v>0</v>
      </c>
    </row>
    <row r="35" spans="1:4" ht="24.75" customHeight="1">
      <c r="A35" s="49" t="s">
        <v>228</v>
      </c>
      <c r="B35" s="50">
        <v>0</v>
      </c>
      <c r="C35" s="49" t="s">
        <v>234</v>
      </c>
      <c r="D35" s="50">
        <v>0</v>
      </c>
    </row>
    <row r="36" spans="1:4" ht="24.75" customHeight="1">
      <c r="A36" s="49" t="s">
        <v>235</v>
      </c>
      <c r="B36" s="50">
        <v>0</v>
      </c>
      <c r="C36" s="49" t="s">
        <v>236</v>
      </c>
      <c r="D36" s="50">
        <v>0</v>
      </c>
    </row>
    <row r="37" spans="1:4" ht="24.75" customHeight="1">
      <c r="A37" s="49" t="s">
        <v>237</v>
      </c>
      <c r="B37" s="50">
        <v>0</v>
      </c>
      <c r="C37" s="49"/>
      <c r="D37" s="50"/>
    </row>
    <row r="38" spans="1:4" ht="21.75" customHeight="1">
      <c r="A38" s="49"/>
      <c r="B38" s="50"/>
      <c r="C38" s="49"/>
      <c r="D38" s="50"/>
    </row>
    <row r="39" spans="1:4" ht="25.5" customHeight="1">
      <c r="A39" s="51" t="s">
        <v>39</v>
      </c>
      <c r="B39" s="50">
        <f>B20+B22+B29</f>
        <v>558.55</v>
      </c>
      <c r="C39" s="51" t="s">
        <v>40</v>
      </c>
      <c r="D39" s="50">
        <f>D20+D22</f>
        <v>558.55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2020-01-16T11:30:08Z</cp:lastPrinted>
  <dcterms:created xsi:type="dcterms:W3CDTF">2018-01-18T05:24:37Z</dcterms:created>
  <dcterms:modified xsi:type="dcterms:W3CDTF">2020-01-16T13:50:44Z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