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520" windowHeight="13200" firstSheet="5" activeTab="5"/>
  </bookViews>
  <sheets>
    <sheet name="首页" sheetId="1" r:id="rId1"/>
    <sheet name="1.财政拨款收支预算总表" sheetId="2" r:id="rId2"/>
    <sheet name="2.财政拨款支出预算总表" sheetId="3" r:id="rId3"/>
    <sheet name="3.一般公共预算财政拨款支出表" sheetId="4" r:id="rId4"/>
    <sheet name="4.一般公共预算财政拨款基本支出表（政府经济分类）" sheetId="5" r:id="rId5"/>
    <sheet name="5.一般公共预算财政拨款基本支出表（部门经济分类）" sheetId="6" r:id="rId6"/>
    <sheet name="6.一般公共预算“三公”经费支出预算表" sheetId="7" r:id="rId7"/>
    <sheet name="7.政府性基金预算财政拨款支出表" sheetId="8" r:id="rId8"/>
    <sheet name="8.部门收支预算总表" sheetId="9" r:id="rId9"/>
    <sheet name="9.部门收入总表" sheetId="10" r:id="rId10"/>
    <sheet name="10.部门支出总表" sheetId="11" r:id="rId11"/>
    <sheet name="11.政府采购预算表" sheetId="12" r:id="rId12"/>
  </sheets>
  <definedNames/>
  <calcPr fullCalcOnLoad="1"/>
</workbook>
</file>

<file path=xl/sharedStrings.xml><?xml version="1.0" encoding="utf-8"?>
<sst xmlns="http://schemas.openxmlformats.org/spreadsheetml/2006/main" count="586" uniqueCount="330">
  <si>
    <r>
      <t>20</t>
    </r>
    <r>
      <rPr>
        <sz val="74"/>
        <color indexed="8"/>
        <rFont val="宋体"/>
        <family val="0"/>
      </rPr>
      <t>20</t>
    </r>
    <r>
      <rPr>
        <sz val="74"/>
        <color indexed="8"/>
        <rFont val="宋体"/>
        <family val="0"/>
      </rPr>
      <t>年部门预算公开表</t>
    </r>
  </si>
  <si>
    <t>表一</t>
  </si>
  <si>
    <t>财政拨款收支预算总表</t>
  </si>
  <si>
    <t>单位：万元</t>
  </si>
  <si>
    <t>收     入</t>
  </si>
  <si>
    <t>支     出</t>
  </si>
  <si>
    <t>项    目</t>
  </si>
  <si>
    <t>预算数</t>
  </si>
  <si>
    <t>项目（按功能分类）</t>
  </si>
  <si>
    <t>小计</t>
  </si>
  <si>
    <t>一般公共预算财政拨款</t>
  </si>
  <si>
    <t>政府性基金预算财政拨款</t>
  </si>
  <si>
    <t>一、本年收入</t>
  </si>
  <si>
    <t>一、本年支出</t>
  </si>
  <si>
    <t>（一）一般公共预算财政拨款</t>
  </si>
  <si>
    <t>（一）一般公共服务支出</t>
  </si>
  <si>
    <t>（二）政府性基金预算财政拨款</t>
  </si>
  <si>
    <t>（二）外交支出</t>
  </si>
  <si>
    <t>（三）国防支出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</si>
  <si>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</si>
  <si>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</si>
  <si>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</si>
  <si>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</si>
  <si>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</si>
  <si>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</si>
  <si>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</si>
  <si>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</si>
  <si>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</si>
  <si>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</si>
  <si>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</si>
  <si>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</si>
  <si>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</si>
  <si>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（十七）自然资源海洋气象等支出</t>
  </si>
  <si>
    <t>（十八）住房保障支出</t>
  </si>
  <si>
    <t>（十九）粮油物资储备支出</t>
  </si>
  <si>
    <t>（二十）灾害防治及应急管理支出</t>
  </si>
  <si>
    <t>（二十一）其他支出</t>
  </si>
  <si>
    <t>二、上年结转结余</t>
  </si>
  <si>
    <t>　二、年末结转结余</t>
  </si>
  <si>
    <t>收入总计</t>
  </si>
  <si>
    <t>支出总计</t>
  </si>
  <si>
    <t>表二</t>
  </si>
  <si>
    <t>财政拨款支出预算总表</t>
  </si>
  <si>
    <t>功能分类科目</t>
  </si>
  <si>
    <t>预算安排总计</t>
  </si>
  <si>
    <t>一般公共财政预算拨款支出</t>
  </si>
  <si>
    <t>政府性基金预算财政拨款支出</t>
  </si>
  <si>
    <t>纳入财政专户管理的非税收入</t>
  </si>
  <si>
    <t>科目编码</t>
  </si>
  <si>
    <t>科目名称</t>
  </si>
  <si>
    <t>经费拨款</t>
  </si>
  <si>
    <t>纳入预算管理的行政性事业性收入安排</t>
  </si>
  <si>
    <t>自治区专项转移支付</t>
  </si>
  <si>
    <t>自治区一般性转移支付</t>
  </si>
  <si>
    <t>合计</t>
  </si>
  <si>
    <t>表三</t>
  </si>
  <si>
    <t>一般公共预算财政拨款支出表</t>
  </si>
  <si>
    <r>
      <t>201</t>
    </r>
    <r>
      <rPr>
        <sz val="11"/>
        <rFont val="宋体"/>
        <family val="0"/>
      </rPr>
      <t>9</t>
    </r>
    <r>
      <rPr>
        <sz val="11"/>
        <rFont val="宋体"/>
        <family val="0"/>
      </rPr>
      <t>年执行数（决算数）</t>
    </r>
  </si>
  <si>
    <r>
      <t>2</t>
    </r>
    <r>
      <rPr>
        <sz val="11"/>
        <rFont val="宋体"/>
        <family val="0"/>
      </rPr>
      <t>020</t>
    </r>
    <r>
      <rPr>
        <sz val="11"/>
        <rFont val="宋体"/>
        <family val="0"/>
      </rPr>
      <t>年预算数</t>
    </r>
  </si>
  <si>
    <r>
      <t>2020</t>
    </r>
    <r>
      <rPr>
        <sz val="11"/>
        <rFont val="宋体"/>
        <family val="0"/>
      </rPr>
      <t>年预算数与201</t>
    </r>
    <r>
      <rPr>
        <sz val="11"/>
        <rFont val="宋体"/>
        <family val="0"/>
      </rPr>
      <t>9</t>
    </r>
    <r>
      <rPr>
        <sz val="11"/>
        <rFont val="宋体"/>
        <family val="0"/>
      </rPr>
      <t>年执行数（决算数）</t>
    </r>
  </si>
  <si>
    <t>基本支出</t>
  </si>
  <si>
    <t>项目支出</t>
  </si>
  <si>
    <t>增减额</t>
  </si>
  <si>
    <t>增减%</t>
  </si>
  <si>
    <t>表四</t>
  </si>
  <si>
    <t>一般公共预算财政拨款基本支出表（政府经济分类）</t>
  </si>
  <si>
    <t>政府经济分类科目编码</t>
  </si>
  <si>
    <t>政府经济分类名称</t>
  </si>
  <si>
    <t>金额</t>
  </si>
  <si>
    <t>机关工资福利支出</t>
  </si>
  <si>
    <t>　50102-社会保障缴费</t>
  </si>
  <si>
    <t>　50103-住房公积金</t>
  </si>
  <si>
    <t>　50199-其他工资福利支出</t>
  </si>
  <si>
    <t>机关商品和服务支出</t>
  </si>
  <si>
    <t>　50201-办公经费</t>
  </si>
  <si>
    <t>　50202-会议费</t>
  </si>
  <si>
    <t>　50203-培训费</t>
  </si>
  <si>
    <t>　50204-专用材料购置费</t>
  </si>
  <si>
    <t>　50205-委托业务费</t>
  </si>
  <si>
    <t>　50206-公务接待费</t>
  </si>
  <si>
    <t>　50208-公务用车运行维护费</t>
  </si>
  <si>
    <t>　50209-维修（护）费</t>
  </si>
  <si>
    <t>　50299-其他商品和服务支出</t>
  </si>
  <si>
    <t>机关资本性支出（一）</t>
  </si>
  <si>
    <t>　50306-设备购置</t>
  </si>
  <si>
    <t>对事业单位经常性补助</t>
  </si>
  <si>
    <t>　50501-工资福利支出</t>
  </si>
  <si>
    <t>　50502-商品和服务支出</t>
  </si>
  <si>
    <t>对事业单位资本性补助</t>
  </si>
  <si>
    <t>　50601-资本性支出（一）</t>
  </si>
  <si>
    <t>对个人和家庭的补助</t>
  </si>
  <si>
    <t>　50901-社会福利和救助</t>
  </si>
  <si>
    <t>　50905-离退休费</t>
  </si>
  <si>
    <t>　50999-其他对个人和家庭补助</t>
  </si>
  <si>
    <t>表五</t>
  </si>
  <si>
    <t>一般公共预算财政拨款基本支出表（部门经济分类）</t>
  </si>
  <si>
    <t>经济科目</t>
  </si>
  <si>
    <t>基本支出预算</t>
  </si>
  <si>
    <t>人员支出</t>
  </si>
  <si>
    <t>日常公用支出</t>
  </si>
  <si>
    <t>总计</t>
  </si>
  <si>
    <t>一、工资福利支出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</si>
  <si>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</si>
  <si>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</si>
  <si>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</si>
  <si>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</si>
  <si>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</si>
  <si>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</si>
  <si>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</si>
  <si>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</si>
  <si>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</si>
  <si>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</si>
  <si>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</si>
  <si>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</si>
  <si>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</si>
  <si>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二、商品和服务支出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</si>
  <si>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</si>
  <si>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</si>
  <si>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</si>
  <si>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</si>
  <si>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</si>
  <si>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</si>
  <si>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</si>
  <si>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</si>
  <si>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</si>
  <si>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</si>
  <si>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</si>
  <si>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</si>
  <si>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</si>
  <si>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</si>
  <si>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</si>
  <si>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</si>
  <si>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</si>
  <si>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</si>
  <si>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</si>
  <si>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</si>
  <si>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</si>
  <si>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</si>
  <si>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</si>
  <si>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</si>
  <si>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</si>
  <si>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</si>
  <si>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</si>
  <si>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三、对个人和家庭的补助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</si>
  <si>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</si>
  <si>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</si>
  <si>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</si>
  <si>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</si>
  <si>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</si>
  <si>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</si>
  <si>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</si>
  <si>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</si>
  <si>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</si>
  <si>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</si>
  <si>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代缴社会保险费</t>
  </si>
  <si>
    <t>其他对个人和家庭的补助支出</t>
  </si>
  <si>
    <t>四、资本性支出</t>
  </si>
  <si>
    <t>办公设备购置</t>
  </si>
  <si>
    <t>专用设备购置</t>
  </si>
  <si>
    <t>其他资本性支出</t>
  </si>
  <si>
    <t>表六</t>
  </si>
  <si>
    <t>一般公共预算“三公”经费支出预算表</t>
  </si>
  <si>
    <r>
      <t>201</t>
    </r>
    <r>
      <rPr>
        <sz val="11"/>
        <rFont val="宋体"/>
        <family val="0"/>
      </rPr>
      <t>9</t>
    </r>
    <r>
      <rPr>
        <sz val="11"/>
        <rFont val="宋体"/>
        <family val="0"/>
      </rPr>
      <t>年预算数</t>
    </r>
  </si>
  <si>
    <t>因公出国（境）费</t>
  </si>
  <si>
    <t>公务用车购置及运行费</t>
  </si>
  <si>
    <t>公务用车购置费</t>
  </si>
  <si>
    <t>公务用车运行费</t>
  </si>
  <si>
    <t>表七:</t>
  </si>
  <si>
    <t>政府性基金预算财政拨款支出表</t>
  </si>
  <si>
    <t>人员经费</t>
  </si>
  <si>
    <t>日常公用经费</t>
  </si>
  <si>
    <t>表八</t>
  </si>
  <si>
    <t>部门收支预算总表</t>
  </si>
  <si>
    <t>单位:万元</t>
  </si>
  <si>
    <t>项目</t>
  </si>
  <si>
    <t>一、财政拨款预算收入</t>
  </si>
  <si>
    <t>一、行政支出</t>
  </si>
  <si>
    <t xml:space="preserve">    （1）一般公共预算财政拨款收入</t>
  </si>
  <si>
    <t xml:space="preserve">            其中：财政拨款支出</t>
  </si>
  <si>
    <t xml:space="preserve">    （2） 政府性基金预算财政拨款收入</t>
  </si>
  <si>
    <t xml:space="preserve">                  非同级财政拨款支出</t>
  </si>
  <si>
    <t>二、事业预算收入</t>
  </si>
  <si>
    <t>二、事业支出</t>
  </si>
  <si>
    <t xml:space="preserve">    其中：非同级财政拨款（科研及辅助活动）</t>
  </si>
  <si>
    <t xml:space="preserve">          纳入财政专户管理的非税收入</t>
  </si>
  <si>
    <t>三、上级补助预算收入</t>
  </si>
  <si>
    <t>三、经营支出</t>
  </si>
  <si>
    <t>四、附属单位上缴预算收入</t>
  </si>
  <si>
    <t>四、上缴上级支出</t>
  </si>
  <si>
    <t>五、经营预算收入</t>
  </si>
  <si>
    <t>五、对附属单位补助支出</t>
  </si>
  <si>
    <t>六、债务预算收入</t>
  </si>
  <si>
    <t>六、投资支出</t>
  </si>
  <si>
    <t>七、非同级财政拨款预算收入</t>
  </si>
  <si>
    <t>七、债务还本支出</t>
  </si>
  <si>
    <t>八、投资预算收益</t>
  </si>
  <si>
    <t>八、其他支出</t>
  </si>
  <si>
    <t>九、其他预算收入</t>
  </si>
  <si>
    <t>本年收入合计</t>
  </si>
  <si>
    <t>本年支出合计</t>
  </si>
  <si>
    <t>十、上年结转</t>
  </si>
  <si>
    <t>九、年末结转结余</t>
  </si>
  <si>
    <t xml:space="preserve">    （1）财政拨款结转</t>
  </si>
  <si>
    <t xml:space="preserve">          其中：一般公共预算财政拨款收入</t>
  </si>
  <si>
    <t xml:space="preserve">                政府性基金预算财政拨款收入</t>
  </si>
  <si>
    <t xml:space="preserve">    （2）非财政拨款结转</t>
  </si>
  <si>
    <t xml:space="preserve">    （2）财政拨款结余</t>
  </si>
  <si>
    <t xml:space="preserve">          其中：本级横向财政拨款</t>
  </si>
  <si>
    <t xml:space="preserve">                非本级财政拨款</t>
  </si>
  <si>
    <t>十一、上年结余</t>
  </si>
  <si>
    <t xml:space="preserve">    （3）非财政拨款结转</t>
  </si>
  <si>
    <t xml:space="preserve">    （1）财政拨款结余</t>
  </si>
  <si>
    <t xml:space="preserve">    （4）非财政拨款结余</t>
  </si>
  <si>
    <t xml:space="preserve">    （2）非财政拨款结余</t>
  </si>
  <si>
    <t xml:space="preserve">    （5）专用结余</t>
  </si>
  <si>
    <t xml:space="preserve">    （3）专用结余</t>
  </si>
  <si>
    <t xml:space="preserve">    （6）经营结余</t>
  </si>
  <si>
    <t xml:space="preserve">    （4）经营结余</t>
  </si>
  <si>
    <t>表九</t>
  </si>
  <si>
    <t>部门收入总表</t>
  </si>
  <si>
    <t>财政拨款预算收入</t>
  </si>
  <si>
    <t>事业预算收入</t>
  </si>
  <si>
    <t>上级补助预算收入</t>
  </si>
  <si>
    <t>附属单位上缴预算收入</t>
  </si>
  <si>
    <t>经营预算收入</t>
  </si>
  <si>
    <t>债务预算收入</t>
  </si>
  <si>
    <t>非同级财政拨款预算收入</t>
  </si>
  <si>
    <t>投资预算收益</t>
  </si>
  <si>
    <t>其他预算收入</t>
  </si>
  <si>
    <t>一般公共预算财政拨款收入</t>
  </si>
  <si>
    <t>政府性基金预算财政拨款收入</t>
  </si>
  <si>
    <t>其中：</t>
  </si>
  <si>
    <t>非本级财政拨款</t>
  </si>
  <si>
    <t>本级横向财政拨款</t>
  </si>
  <si>
    <t>非同级财政拨款（科研及辅助活动）</t>
  </si>
  <si>
    <t>表十</t>
  </si>
  <si>
    <t>部门支出总表</t>
  </si>
  <si>
    <t>行政支出</t>
  </si>
  <si>
    <t>事业支出</t>
  </si>
  <si>
    <t>经营支出</t>
  </si>
  <si>
    <t>上缴上级支出</t>
  </si>
  <si>
    <t>对附属单位补助支出</t>
  </si>
  <si>
    <t>投资支出</t>
  </si>
  <si>
    <t>债务还本支出</t>
  </si>
  <si>
    <t>其他支出</t>
  </si>
  <si>
    <t>表十一</t>
  </si>
  <si>
    <t>政府采购预算表</t>
  </si>
  <si>
    <t>支出功能分类科目</t>
  </si>
  <si>
    <t>货物</t>
  </si>
  <si>
    <t>工程</t>
  </si>
  <si>
    <t>服务</t>
  </si>
  <si>
    <t>自筹资金</t>
  </si>
  <si>
    <t>2010108</t>
  </si>
  <si>
    <t>2010301</t>
  </si>
  <si>
    <t>2010302</t>
  </si>
  <si>
    <t>2010399</t>
  </si>
  <si>
    <t>2013101</t>
  </si>
  <si>
    <t>2049901</t>
  </si>
  <si>
    <t>2080208</t>
  </si>
  <si>
    <t>2080501</t>
  </si>
  <si>
    <t>2080505</t>
  </si>
  <si>
    <t>2080506</t>
  </si>
  <si>
    <t>2080805</t>
  </si>
  <si>
    <t>2100717</t>
  </si>
  <si>
    <t>2101101</t>
  </si>
  <si>
    <t>2101103</t>
  </si>
  <si>
    <t>2110304</t>
  </si>
  <si>
    <t>2110401</t>
  </si>
  <si>
    <t>2120199</t>
  </si>
  <si>
    <t>2130205</t>
  </si>
  <si>
    <t>2130705</t>
  </si>
  <si>
    <t>2130799</t>
  </si>
  <si>
    <t>2210201</t>
  </si>
  <si>
    <t>2210203</t>
  </si>
  <si>
    <t>　　代表工作</t>
  </si>
  <si>
    <t>　　行政运行</t>
  </si>
  <si>
    <t>　　一般行政管理事务</t>
  </si>
  <si>
    <t>　　其他政府办公厅（室）及相关机构事务支出</t>
  </si>
  <si>
    <t>　　其他公共安全支出</t>
  </si>
  <si>
    <t>　　基层政权建设和社区治理</t>
  </si>
  <si>
    <t>　　行政单位离退休</t>
  </si>
  <si>
    <t>　　机关事业单位基本养老保险缴费支出</t>
  </si>
  <si>
    <t>　　机关事业单位职业年金缴费支出</t>
  </si>
  <si>
    <t>　　义务兵优待</t>
  </si>
  <si>
    <t>　　计划生育服务</t>
  </si>
  <si>
    <t>　　行政单位医疗</t>
  </si>
  <si>
    <t>　　公务员医疗补助</t>
  </si>
  <si>
    <t>　　固体废弃物与化学品</t>
  </si>
  <si>
    <t>　　生态保护</t>
  </si>
  <si>
    <t>　　其他城乡社区管理事务支出</t>
  </si>
  <si>
    <t>　　森林资源培育</t>
  </si>
  <si>
    <t>　　对村民委员会和村党支部的补助</t>
  </si>
  <si>
    <t>　　其他农村综合改革支出</t>
  </si>
  <si>
    <t>　　住房公积金</t>
  </si>
  <si>
    <t>　　购房补贴</t>
  </si>
  <si>
    <t>信息网络及软件购置更新</t>
  </si>
  <si>
    <t>0.00</t>
  </si>
  <si>
    <r>
      <t>1</t>
    </r>
    <r>
      <rPr>
        <b/>
        <sz val="11"/>
        <color indexed="8"/>
        <rFont val="宋体"/>
        <family val="0"/>
      </rPr>
      <t>737.89</t>
    </r>
  </si>
  <si>
    <t>一般行政管理事务</t>
  </si>
  <si>
    <t>其他政府办公厅（室）及相关机构事务支出</t>
  </si>
  <si>
    <t>行政运行</t>
  </si>
  <si>
    <t>其他公共安全支出</t>
  </si>
  <si>
    <t>基层政权建设和社区治理</t>
  </si>
  <si>
    <t>代表工作</t>
  </si>
  <si>
    <t>行政单位离退休</t>
  </si>
  <si>
    <t>机关事业单位基本养老保险缴费支出</t>
  </si>
  <si>
    <t>机关事业单位职业年金缴费支出</t>
  </si>
  <si>
    <t>义务兵优待</t>
  </si>
  <si>
    <t>计划生育服务</t>
  </si>
  <si>
    <t>行政单位医疗</t>
  </si>
  <si>
    <t>公务员医疗补助</t>
  </si>
  <si>
    <t>固体废弃物与化学品</t>
  </si>
  <si>
    <t>生态保护</t>
  </si>
  <si>
    <t>其他城乡社区管理事务支出</t>
  </si>
  <si>
    <t>森林资源培育</t>
  </si>
  <si>
    <t>对村民委员会和村党支部的补助</t>
  </si>
  <si>
    <t>其他农村综合改革支出</t>
  </si>
  <si>
    <t>住房公积金</t>
  </si>
  <si>
    <t>购房补贴</t>
  </si>
  <si>
    <t>2020年预算数与2019年执行数（决算数）</t>
  </si>
  <si>
    <t>　50101-工资奖金津补贴</t>
  </si>
  <si>
    <t>5.00</t>
  </si>
  <si>
    <t>2.00</t>
  </si>
  <si>
    <t>8.00</t>
  </si>
  <si>
    <t>8.00</t>
  </si>
  <si>
    <t>6.00</t>
  </si>
  <si>
    <t>4.00</t>
  </si>
  <si>
    <t>3.00</t>
  </si>
  <si>
    <t>注：此表为空表</t>
  </si>
  <si>
    <t>注：此表为空表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</si>
</sst>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  <numFmt numFmtId="177" formatCode="0.00_ "/>
    <numFmt numFmtId="178" formatCode="0.00_);\(0.00\)"/>
  </numFmts>
  <fonts count="63">
    <font>
      <sz val="12"/>
      <name val="宋体"/>
      <family val="0"/>
    </font>
    <font>
      <sz val="11"/>
      <color indexed="8"/>
      <name val="宋体"/>
      <family val="0"/>
    </font>
    <font>
      <sz val="18"/>
      <name val="方正小标宋简体"/>
      <family val="0"/>
    </font>
    <font>
      <sz val="11"/>
      <color indexed="8"/>
      <name val="Calibri"/>
      <family val="2"/>
    </font>
    <font>
      <sz val="9"/>
      <color indexed="8"/>
      <name val="宋体"/>
      <family val="0"/>
    </font>
    <font>
      <sz val="9"/>
      <color indexed="8"/>
      <name val="microsoft yahei"/>
      <family val="2"/>
    </font>
    <font>
      <sz val="12"/>
      <name val="方正小标宋简体"/>
      <family val="0"/>
    </font>
    <font>
      <sz val="10"/>
      <name val="Times New Roman"/>
      <family val="1"/>
    </font>
    <font>
      <sz val="11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b/>
      <sz val="11"/>
      <color indexed="8"/>
      <name val="Calibri"/>
      <family val="2"/>
    </font>
    <font>
      <b/>
      <sz val="11"/>
      <color indexed="8"/>
      <name val="宋体"/>
      <family val="0"/>
    </font>
    <font>
      <sz val="74"/>
      <color indexed="8"/>
      <name val="宋体"/>
      <family val="0"/>
    </font>
    <font>
      <sz val="74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11"/>
      <name val="方正小标宋简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8"/>
      <name val="宋体"/>
      <family val="0"/>
    </font>
    <font>
      <b/>
      <sz val="1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8"/>
      <name val="Calibri"/>
      <family val="0"/>
    </font>
    <font>
      <sz val="11"/>
      <name val="Calibri"/>
      <family val="0"/>
    </font>
    <font>
      <sz val="12"/>
      <name val="Calibri"/>
      <family val="0"/>
    </font>
    <font>
      <sz val="11"/>
      <color rgb="FF000000"/>
      <name val="宋体"/>
      <family val="0"/>
    </font>
    <font>
      <b/>
      <sz val="11"/>
      <color rgb="FF000000"/>
      <name val="宋体"/>
      <family val="0"/>
    </font>
    <font>
      <b/>
      <sz val="18"/>
      <name val="Calibri"/>
      <family val="0"/>
    </font>
    <font>
      <b/>
      <sz val="11"/>
      <name val="Calibri"/>
      <family val="0"/>
    </font>
    <font>
      <sz val="11"/>
      <color rgb="FF000000"/>
      <name val="Calibri"/>
      <family val="0"/>
    </font>
    <font>
      <sz val="1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16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4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22" borderId="5" applyNumberFormat="0" applyAlignment="0" applyProtection="0"/>
    <xf numFmtId="0" fontId="47" fillId="23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22" borderId="8" applyNumberFormat="0" applyAlignment="0" applyProtection="0"/>
    <xf numFmtId="0" fontId="53" fillId="31" borderId="5" applyNumberFormat="0" applyAlignment="0" applyProtection="0"/>
    <xf numFmtId="0" fontId="17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0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0" fontId="3" fillId="0" borderId="0" xfId="0" applyFont="1" applyBorder="1" applyAlignment="1" applyProtection="1">
      <alignment/>
      <protection/>
    </xf>
    <xf numFmtId="0" fontId="0" fillId="0" borderId="0" xfId="0" applyFill="1" applyAlignment="1">
      <alignment vertical="center"/>
    </xf>
    <xf numFmtId="0" fontId="54" fillId="0" borderId="0" xfId="0" applyFont="1" applyBorder="1" applyAlignment="1">
      <alignment horizontal="center" vertical="center"/>
    </xf>
    <xf numFmtId="0" fontId="4" fillId="0" borderId="10" xfId="0" applyFont="1" applyBorder="1" applyAlignment="1" applyProtection="1">
      <alignment horizontal="center" vertical="center" wrapText="1"/>
      <protection/>
    </xf>
    <xf numFmtId="0" fontId="0" fillId="0" borderId="10" xfId="0" applyFill="1" applyBorder="1" applyAlignment="1">
      <alignment vertical="center"/>
    </xf>
    <xf numFmtId="0" fontId="0" fillId="0" borderId="0" xfId="0" applyFont="1" applyAlignment="1">
      <alignment vertical="center"/>
    </xf>
    <xf numFmtId="0" fontId="55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56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57" fillId="0" borderId="10" xfId="0" applyFont="1" applyFill="1" applyBorder="1" applyAlignment="1">
      <alignment horizontal="left" vertical="center" wrapText="1"/>
    </xf>
    <xf numFmtId="0" fontId="56" fillId="0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5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righ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right" vertical="center" wrapText="1"/>
    </xf>
    <xf numFmtId="0" fontId="8" fillId="0" borderId="11" xfId="0" applyFont="1" applyFill="1" applyBorder="1" applyAlignment="1">
      <alignment horizontal="right" vertical="center" wrapText="1"/>
    </xf>
    <xf numFmtId="0" fontId="7" fillId="0" borderId="12" xfId="0" applyFont="1" applyFill="1" applyBorder="1" applyAlignment="1">
      <alignment horizontal="right" vertical="top" wrapText="1"/>
    </xf>
    <xf numFmtId="0" fontId="7" fillId="0" borderId="10" xfId="0" applyFont="1" applyFill="1" applyBorder="1" applyAlignment="1">
      <alignment horizontal="right" vertical="top" wrapText="1"/>
    </xf>
    <xf numFmtId="0" fontId="56" fillId="0" borderId="0" xfId="0" applyFont="1" applyAlignment="1">
      <alignment vertical="center"/>
    </xf>
    <xf numFmtId="0" fontId="56" fillId="0" borderId="0" xfId="0" applyFont="1" applyFill="1" applyAlignment="1">
      <alignment horizontal="center" vertical="center"/>
    </xf>
    <xf numFmtId="0" fontId="55" fillId="0" borderId="10" xfId="0" applyFont="1" applyBorder="1" applyAlignment="1">
      <alignment horizontal="center" vertical="center" wrapText="1"/>
    </xf>
    <xf numFmtId="0" fontId="10" fillId="0" borderId="0" xfId="0" applyFont="1" applyFill="1" applyAlignment="1">
      <alignment vertical="center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justify" vertical="center" wrapText="1"/>
    </xf>
    <xf numFmtId="0" fontId="8" fillId="0" borderId="10" xfId="0" applyFont="1" applyFill="1" applyBorder="1" applyAlignment="1">
      <alignment horizontal="justify" vertical="center" wrapText="1"/>
    </xf>
    <xf numFmtId="0" fontId="1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right" vertical="center"/>
    </xf>
    <xf numFmtId="0" fontId="4" fillId="0" borderId="13" xfId="0" applyFont="1" applyBorder="1" applyAlignment="1" applyProtection="1">
      <alignment horizontal="center" vertical="center"/>
      <protection/>
    </xf>
    <xf numFmtId="4" fontId="4" fillId="0" borderId="13" xfId="0" applyNumberFormat="1" applyFont="1" applyBorder="1" applyAlignment="1" applyProtection="1">
      <alignment horizontal="center" vertical="center"/>
      <protection/>
    </xf>
    <xf numFmtId="176" fontId="13" fillId="0" borderId="13" xfId="0" applyNumberFormat="1" applyFont="1" applyBorder="1" applyAlignment="1" applyProtection="1">
      <alignment horizontal="right" vertical="center"/>
      <protection/>
    </xf>
    <xf numFmtId="0" fontId="12" fillId="0" borderId="13" xfId="0" applyNumberFormat="1" applyFont="1" applyBorder="1" applyAlignment="1" applyProtection="1">
      <alignment horizontal="left" vertical="center"/>
      <protection/>
    </xf>
    <xf numFmtId="0" fontId="13" fillId="0" borderId="13" xfId="0" applyFont="1" applyBorder="1" applyAlignment="1" applyProtection="1">
      <alignment horizontal="left" vertical="center"/>
      <protection/>
    </xf>
    <xf numFmtId="0" fontId="3" fillId="0" borderId="13" xfId="0" applyNumberFormat="1" applyFont="1" applyBorder="1" applyAlignment="1" applyProtection="1">
      <alignment horizontal="left" vertical="center"/>
      <protection/>
    </xf>
    <xf numFmtId="0" fontId="1" fillId="0" borderId="13" xfId="0" applyFont="1" applyBorder="1" applyAlignment="1" applyProtection="1">
      <alignment horizontal="left" vertical="center"/>
      <protection/>
    </xf>
    <xf numFmtId="0" fontId="6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0" fontId="56" fillId="0" borderId="0" xfId="0" applyFont="1" applyFill="1" applyBorder="1" applyAlignment="1">
      <alignment vertical="center"/>
    </xf>
    <xf numFmtId="0" fontId="0" fillId="0" borderId="0" xfId="0" applyFill="1" applyAlignment="1">
      <alignment horizontal="left" vertical="center"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56" fillId="0" borderId="0" xfId="0" applyFont="1" applyFill="1" applyAlignment="1">
      <alignment horizontal="right" vertical="center"/>
    </xf>
    <xf numFmtId="0" fontId="59" fillId="0" borderId="0" xfId="0" applyFont="1" applyFill="1" applyAlignment="1">
      <alignment vertical="center"/>
    </xf>
    <xf numFmtId="0" fontId="3" fillId="0" borderId="13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right" vertical="center" wrapText="1"/>
    </xf>
    <xf numFmtId="0" fontId="1" fillId="0" borderId="13" xfId="0" applyFont="1" applyFill="1" applyBorder="1" applyAlignment="1" applyProtection="1">
      <alignment vertical="center"/>
      <protection/>
    </xf>
    <xf numFmtId="0" fontId="12" fillId="0" borderId="1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9" fillId="33" borderId="0" xfId="0" applyFont="1" applyFill="1" applyAlignment="1" applyProtection="1">
      <alignment vertical="center"/>
      <protection/>
    </xf>
    <xf numFmtId="0" fontId="14" fillId="33" borderId="0" xfId="0" applyFont="1" applyFill="1" applyAlignment="1" applyProtection="1">
      <alignment vertical="center"/>
      <protection/>
    </xf>
    <xf numFmtId="0" fontId="15" fillId="33" borderId="0" xfId="0" applyFont="1" applyFill="1" applyAlignment="1" applyProtection="1">
      <alignment vertical="center"/>
      <protection/>
    </xf>
    <xf numFmtId="0" fontId="9" fillId="33" borderId="0" xfId="0" applyFont="1" applyFill="1" applyAlignment="1" applyProtection="1">
      <alignment vertical="center"/>
      <protection/>
    </xf>
    <xf numFmtId="176" fontId="1" fillId="0" borderId="13" xfId="0" applyNumberFormat="1" applyFont="1" applyBorder="1" applyAlignment="1" applyProtection="1">
      <alignment horizontal="left" vertical="center"/>
      <protection/>
    </xf>
    <xf numFmtId="176" fontId="1" fillId="0" borderId="14" xfId="0" applyNumberFormat="1" applyFont="1" applyBorder="1" applyAlignment="1" applyProtection="1">
      <alignment horizontal="left" vertical="center"/>
      <protection/>
    </xf>
    <xf numFmtId="176" fontId="1" fillId="0" borderId="10" xfId="0" applyNumberFormat="1" applyFont="1" applyBorder="1" applyAlignment="1" applyProtection="1">
      <alignment horizontal="left" vertical="center"/>
      <protection/>
    </xf>
    <xf numFmtId="176" fontId="1" fillId="0" borderId="13" xfId="0" applyNumberFormat="1" applyFont="1" applyBorder="1" applyAlignment="1" applyProtection="1">
      <alignment horizontal="right" vertical="center"/>
      <protection/>
    </xf>
    <xf numFmtId="176" fontId="1" fillId="0" borderId="13" xfId="0" applyNumberFormat="1" applyFont="1" applyBorder="1" applyAlignment="1" applyProtection="1">
      <alignment horizontal="left" vertical="center"/>
      <protection/>
    </xf>
    <xf numFmtId="176" fontId="1" fillId="0" borderId="14" xfId="0" applyNumberFormat="1" applyFont="1" applyBorder="1" applyAlignment="1" applyProtection="1">
      <alignment horizontal="left" vertical="center"/>
      <protection/>
    </xf>
    <xf numFmtId="176" fontId="1" fillId="0" borderId="10" xfId="0" applyNumberFormat="1" applyFont="1" applyBorder="1" applyAlignment="1" applyProtection="1">
      <alignment horizontal="left" vertical="center"/>
      <protection/>
    </xf>
    <xf numFmtId="0" fontId="3" fillId="0" borderId="1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55" fillId="0" borderId="0" xfId="0" applyFont="1" applyFill="1" applyAlignment="1">
      <alignment horizontal="center" vertical="center"/>
    </xf>
    <xf numFmtId="176" fontId="1" fillId="0" borderId="13" xfId="0" applyNumberFormat="1" applyFont="1" applyBorder="1" applyAlignment="1" applyProtection="1">
      <alignment horizontal="center" vertical="center"/>
      <protection/>
    </xf>
    <xf numFmtId="49" fontId="1" fillId="0" borderId="13" xfId="0" applyNumberFormat="1" applyFont="1" applyBorder="1" applyAlignment="1" applyProtection="1">
      <alignment horizontal="center" vertical="center"/>
      <protection/>
    </xf>
    <xf numFmtId="177" fontId="12" fillId="0" borderId="10" xfId="0" applyNumberFormat="1" applyFont="1" applyFill="1" applyBorder="1" applyAlignment="1">
      <alignment horizontal="center" vertical="center" wrapText="1"/>
    </xf>
    <xf numFmtId="49" fontId="12" fillId="0" borderId="15" xfId="0" applyNumberFormat="1" applyFont="1" applyFill="1" applyBorder="1" applyAlignment="1">
      <alignment horizontal="center" vertical="center" wrapText="1"/>
    </xf>
    <xf numFmtId="177" fontId="3" fillId="0" borderId="13" xfId="0" applyNumberFormat="1" applyFont="1" applyFill="1" applyBorder="1" applyAlignment="1">
      <alignment horizontal="center" vertical="center" wrapText="1"/>
    </xf>
    <xf numFmtId="177" fontId="0" fillId="0" borderId="0" xfId="0" applyNumberFormat="1" applyFill="1" applyAlignment="1">
      <alignment vertical="center"/>
    </xf>
    <xf numFmtId="176" fontId="1" fillId="0" borderId="13" xfId="0" applyNumberFormat="1" applyFont="1" applyBorder="1" applyAlignment="1" applyProtection="1">
      <alignment horizontal="center" vertical="center" wrapText="1"/>
      <protection/>
    </xf>
    <xf numFmtId="0" fontId="55" fillId="0" borderId="10" xfId="0" applyFont="1" applyFill="1" applyBorder="1" applyAlignment="1">
      <alignment horizontal="center" vertical="center"/>
    </xf>
    <xf numFmtId="176" fontId="1" fillId="0" borderId="13" xfId="0" applyNumberFormat="1" applyFont="1" applyBorder="1" applyAlignment="1" applyProtection="1">
      <alignment horizontal="left" vertical="center"/>
      <protection/>
    </xf>
    <xf numFmtId="0" fontId="8" fillId="0" borderId="0" xfId="0" applyFont="1" applyFill="1" applyAlignment="1">
      <alignment horizontal="left" vertical="center"/>
    </xf>
    <xf numFmtId="177" fontId="8" fillId="0" borderId="0" xfId="0" applyNumberFormat="1" applyFont="1" applyFill="1" applyAlignment="1">
      <alignment vertical="center"/>
    </xf>
    <xf numFmtId="177" fontId="19" fillId="0" borderId="0" xfId="0" applyNumberFormat="1" applyFont="1" applyFill="1" applyAlignment="1">
      <alignment vertical="center"/>
    </xf>
    <xf numFmtId="0" fontId="55" fillId="0" borderId="0" xfId="0" applyFont="1" applyFill="1" applyBorder="1" applyAlignment="1">
      <alignment horizontal="left" vertical="center"/>
    </xf>
    <xf numFmtId="177" fontId="55" fillId="0" borderId="0" xfId="0" applyNumberFormat="1" applyFont="1" applyFill="1" applyBorder="1" applyAlignment="1">
      <alignment vertical="center"/>
    </xf>
    <xf numFmtId="177" fontId="55" fillId="0" borderId="0" xfId="0" applyNumberFormat="1" applyFont="1" applyFill="1" applyAlignment="1">
      <alignment vertical="center"/>
    </xf>
    <xf numFmtId="0" fontId="55" fillId="0" borderId="10" xfId="0" applyFont="1" applyFill="1" applyBorder="1" applyAlignment="1">
      <alignment horizontal="center" vertical="center" wrapText="1"/>
    </xf>
    <xf numFmtId="176" fontId="1" fillId="0" borderId="14" xfId="0" applyNumberFormat="1" applyFont="1" applyBorder="1" applyAlignment="1" applyProtection="1">
      <alignment horizontal="left" vertical="center"/>
      <protection/>
    </xf>
    <xf numFmtId="176" fontId="1" fillId="0" borderId="10" xfId="0" applyNumberFormat="1" applyFont="1" applyBorder="1" applyAlignment="1" applyProtection="1">
      <alignment horizontal="left" vertical="center"/>
      <protection/>
    </xf>
    <xf numFmtId="0" fontId="55" fillId="0" borderId="0" xfId="0" applyFont="1" applyFill="1" applyBorder="1" applyAlignment="1">
      <alignment horizontal="center" vertical="center"/>
    </xf>
    <xf numFmtId="0" fontId="60" fillId="0" borderId="0" xfId="0" applyFont="1" applyFill="1" applyBorder="1" applyAlignment="1">
      <alignment horizontal="center" vertical="center"/>
    </xf>
    <xf numFmtId="177" fontId="8" fillId="0" borderId="0" xfId="0" applyNumberFormat="1" applyFont="1" applyFill="1" applyAlignment="1">
      <alignment horizontal="center" vertical="center"/>
    </xf>
    <xf numFmtId="177" fontId="55" fillId="0" borderId="0" xfId="0" applyNumberFormat="1" applyFont="1" applyFill="1" applyBorder="1" applyAlignment="1">
      <alignment horizontal="center" vertical="center"/>
    </xf>
    <xf numFmtId="177" fontId="3" fillId="0" borderId="10" xfId="0" applyNumberFormat="1" applyFont="1" applyFill="1" applyBorder="1" applyAlignment="1" applyProtection="1">
      <alignment horizontal="center" vertical="center" wrapText="1"/>
      <protection/>
    </xf>
    <xf numFmtId="177" fontId="55" fillId="0" borderId="10" xfId="0" applyNumberFormat="1" applyFont="1" applyFill="1" applyBorder="1" applyAlignment="1">
      <alignment horizontal="center" vertical="center"/>
    </xf>
    <xf numFmtId="177" fontId="55" fillId="0" borderId="16" xfId="0" applyNumberFormat="1" applyFont="1" applyFill="1" applyBorder="1" applyAlignment="1">
      <alignment horizontal="center" vertical="center"/>
    </xf>
    <xf numFmtId="177" fontId="8" fillId="0" borderId="10" xfId="0" applyNumberFormat="1" applyFont="1" applyFill="1" applyBorder="1" applyAlignment="1">
      <alignment horizontal="center" vertical="center"/>
    </xf>
    <xf numFmtId="177" fontId="0" fillId="0" borderId="0" xfId="0" applyNumberFormat="1" applyFill="1" applyAlignment="1">
      <alignment horizontal="center" vertical="center"/>
    </xf>
    <xf numFmtId="177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178" fontId="0" fillId="0" borderId="0" xfId="0" applyNumberFormat="1" applyAlignment="1">
      <alignment horizontal="center" vertical="center" wrapText="1"/>
    </xf>
    <xf numFmtId="178" fontId="8" fillId="0" borderId="10" xfId="0" applyNumberFormat="1" applyFont="1" applyFill="1" applyBorder="1" applyAlignment="1">
      <alignment horizontal="center" vertical="center" wrapText="1"/>
    </xf>
    <xf numFmtId="176" fontId="1" fillId="0" borderId="17" xfId="0" applyNumberFormat="1" applyFont="1" applyBorder="1" applyAlignment="1" applyProtection="1">
      <alignment horizontal="center" vertical="center" wrapText="1"/>
      <protection/>
    </xf>
    <xf numFmtId="178" fontId="8" fillId="0" borderId="16" xfId="0" applyNumberFormat="1" applyFont="1" applyFill="1" applyBorder="1" applyAlignment="1">
      <alignment horizontal="center" vertical="center" wrapText="1"/>
    </xf>
    <xf numFmtId="178" fontId="8" fillId="0" borderId="10" xfId="0" applyNumberFormat="1" applyFont="1" applyBorder="1" applyAlignment="1">
      <alignment horizontal="center" vertical="center" wrapText="1"/>
    </xf>
    <xf numFmtId="178" fontId="0" fillId="0" borderId="0" xfId="0" applyNumberFormat="1" applyAlignment="1">
      <alignment vertical="center" wrapText="1"/>
    </xf>
    <xf numFmtId="178" fontId="6" fillId="0" borderId="0" xfId="0" applyNumberFormat="1" applyFont="1" applyAlignment="1">
      <alignment vertical="center" wrapText="1"/>
    </xf>
    <xf numFmtId="178" fontId="0" fillId="0" borderId="0" xfId="0" applyNumberFormat="1" applyFont="1" applyAlignment="1">
      <alignment vertical="center" wrapText="1"/>
    </xf>
    <xf numFmtId="178" fontId="0" fillId="0" borderId="0" xfId="0" applyNumberFormat="1" applyFont="1" applyFill="1" applyAlignment="1">
      <alignment vertical="center" wrapText="1"/>
    </xf>
    <xf numFmtId="178" fontId="8" fillId="0" borderId="17" xfId="0" applyNumberFormat="1" applyFont="1" applyBorder="1" applyAlignment="1" applyProtection="1">
      <alignment horizontal="center" vertical="center" wrapText="1"/>
      <protection/>
    </xf>
    <xf numFmtId="177" fontId="56" fillId="0" borderId="0" xfId="0" applyNumberFormat="1" applyFont="1" applyAlignment="1">
      <alignment horizontal="center" vertical="center" wrapText="1"/>
    </xf>
    <xf numFmtId="10" fontId="56" fillId="0" borderId="0" xfId="0" applyNumberFormat="1" applyFont="1" applyAlignment="1">
      <alignment horizontal="center" vertical="center" wrapText="1"/>
    </xf>
    <xf numFmtId="177" fontId="55" fillId="0" borderId="10" xfId="0" applyNumberFormat="1" applyFont="1" applyBorder="1" applyAlignment="1">
      <alignment horizontal="center" vertical="center" wrapText="1"/>
    </xf>
    <xf numFmtId="10" fontId="55" fillId="0" borderId="10" xfId="0" applyNumberFormat="1" applyFont="1" applyBorder="1" applyAlignment="1">
      <alignment horizontal="center" vertical="center" wrapText="1"/>
    </xf>
    <xf numFmtId="177" fontId="55" fillId="0" borderId="12" xfId="0" applyNumberFormat="1" applyFont="1" applyFill="1" applyBorder="1" applyAlignment="1">
      <alignment horizontal="center" vertical="center" wrapText="1"/>
    </xf>
    <xf numFmtId="10" fontId="55" fillId="0" borderId="10" xfId="0" applyNumberFormat="1" applyFont="1" applyFill="1" applyBorder="1" applyAlignment="1">
      <alignment horizontal="center" vertical="center" wrapText="1"/>
    </xf>
    <xf numFmtId="10" fontId="55" fillId="0" borderId="10" xfId="0" applyNumberFormat="1" applyFont="1" applyFill="1" applyBorder="1" applyAlignment="1">
      <alignment horizontal="center" vertical="top" wrapText="1"/>
    </xf>
    <xf numFmtId="10" fontId="55" fillId="0" borderId="16" xfId="0" applyNumberFormat="1" applyFont="1" applyFill="1" applyBorder="1" applyAlignment="1">
      <alignment horizontal="center" vertical="top" wrapText="1"/>
    </xf>
    <xf numFmtId="0" fontId="56" fillId="0" borderId="0" xfId="0" applyFont="1" applyAlignment="1">
      <alignment horizontal="center" vertical="center" wrapText="1"/>
    </xf>
    <xf numFmtId="0" fontId="1" fillId="0" borderId="13" xfId="0" applyFont="1" applyBorder="1" applyAlignment="1" applyProtection="1">
      <alignment horizontal="left" vertical="center"/>
      <protection/>
    </xf>
    <xf numFmtId="178" fontId="0" fillId="0" borderId="0" xfId="0" applyNumberFormat="1" applyFill="1" applyAlignment="1">
      <alignment vertical="center"/>
    </xf>
    <xf numFmtId="178" fontId="2" fillId="0" borderId="0" xfId="0" applyNumberFormat="1" applyFont="1" applyFill="1" applyAlignment="1">
      <alignment vertical="center"/>
    </xf>
    <xf numFmtId="178" fontId="0" fillId="0" borderId="0" xfId="0" applyNumberFormat="1" applyFill="1" applyAlignment="1">
      <alignment vertical="center"/>
    </xf>
    <xf numFmtId="178" fontId="0" fillId="0" borderId="0" xfId="0" applyNumberFormat="1" applyAlignment="1">
      <alignment/>
    </xf>
    <xf numFmtId="178" fontId="6" fillId="0" borderId="0" xfId="0" applyNumberFormat="1" applyFont="1" applyFill="1" applyAlignment="1">
      <alignment vertical="center"/>
    </xf>
    <xf numFmtId="178" fontId="10" fillId="0" borderId="0" xfId="0" applyNumberFormat="1" applyFont="1" applyFill="1" applyAlignment="1">
      <alignment vertical="center"/>
    </xf>
    <xf numFmtId="178" fontId="11" fillId="0" borderId="10" xfId="0" applyNumberFormat="1" applyFont="1" applyFill="1" applyBorder="1" applyAlignment="1">
      <alignment horizontal="center" vertical="center" wrapText="1"/>
    </xf>
    <xf numFmtId="178" fontId="11" fillId="0" borderId="10" xfId="0" applyNumberFormat="1" applyFont="1" applyFill="1" applyBorder="1" applyAlignment="1">
      <alignment horizontal="right" vertical="center" wrapText="1"/>
    </xf>
    <xf numFmtId="178" fontId="8" fillId="0" borderId="10" xfId="0" applyNumberFormat="1" applyFont="1" applyFill="1" applyBorder="1" applyAlignment="1">
      <alignment horizontal="right" vertical="center" wrapText="1"/>
    </xf>
    <xf numFmtId="178" fontId="8" fillId="0" borderId="10" xfId="0" applyNumberFormat="1" applyFont="1" applyFill="1" applyBorder="1" applyAlignment="1">
      <alignment horizontal="right" vertical="center" wrapText="1"/>
    </xf>
    <xf numFmtId="178" fontId="11" fillId="0" borderId="10" xfId="0" applyNumberFormat="1" applyFont="1" applyFill="1" applyBorder="1" applyAlignment="1">
      <alignment horizontal="right" vertical="center" wrapText="1"/>
    </xf>
    <xf numFmtId="49" fontId="1" fillId="0" borderId="13" xfId="0" applyNumberFormat="1" applyFont="1" applyBorder="1" applyAlignment="1" applyProtection="1">
      <alignment horizontal="right" vertical="center"/>
      <protection/>
    </xf>
    <xf numFmtId="49" fontId="13" fillId="0" borderId="13" xfId="0" applyNumberFormat="1" applyFont="1" applyBorder="1" applyAlignment="1" applyProtection="1">
      <alignment horizontal="right" vertical="center"/>
      <protection/>
    </xf>
    <xf numFmtId="178" fontId="56" fillId="0" borderId="10" xfId="0" applyNumberFormat="1" applyFont="1" applyFill="1" applyBorder="1" applyAlignment="1">
      <alignment horizontal="left" vertical="center"/>
    </xf>
    <xf numFmtId="178" fontId="56" fillId="0" borderId="0" xfId="0" applyNumberFormat="1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0" fontId="57" fillId="0" borderId="10" xfId="0" applyFont="1" applyFill="1" applyBorder="1" applyAlignment="1">
      <alignment horizontal="left" vertical="center" wrapText="1"/>
    </xf>
    <xf numFmtId="0" fontId="57" fillId="0" borderId="10" xfId="0" applyFont="1" applyFill="1" applyBorder="1" applyAlignment="1">
      <alignment horizontal="center" vertical="center" wrapText="1"/>
    </xf>
    <xf numFmtId="178" fontId="0" fillId="0" borderId="0" xfId="0" applyNumberFormat="1" applyFill="1" applyAlignment="1">
      <alignment horizontal="center" vertical="center"/>
    </xf>
    <xf numFmtId="178" fontId="58" fillId="0" borderId="10" xfId="0" applyNumberFormat="1" applyFont="1" applyFill="1" applyBorder="1" applyAlignment="1">
      <alignment horizontal="center" vertical="center" wrapText="1"/>
    </xf>
    <xf numFmtId="178" fontId="57" fillId="0" borderId="10" xfId="0" applyNumberFormat="1" applyFont="1" applyFill="1" applyBorder="1" applyAlignment="1">
      <alignment horizontal="center" vertical="center" wrapText="1"/>
    </xf>
    <xf numFmtId="178" fontId="13" fillId="0" borderId="13" xfId="0" applyNumberFormat="1" applyFont="1" applyBorder="1" applyAlignment="1" applyProtection="1">
      <alignment horizontal="center" vertical="center"/>
      <protection/>
    </xf>
    <xf numFmtId="178" fontId="57" fillId="0" borderId="10" xfId="0" applyNumberFormat="1" applyFont="1" applyFill="1" applyBorder="1" applyAlignment="1">
      <alignment vertical="center" wrapText="1"/>
    </xf>
    <xf numFmtId="178" fontId="7" fillId="0" borderId="0" xfId="0" applyNumberFormat="1" applyFont="1" applyFill="1" applyAlignment="1">
      <alignment vertical="center" wrapText="1"/>
    </xf>
    <xf numFmtId="178" fontId="0" fillId="0" borderId="0" xfId="0" applyNumberFormat="1" applyFont="1" applyFill="1" applyAlignment="1">
      <alignment vertical="center"/>
    </xf>
    <xf numFmtId="0" fontId="0" fillId="0" borderId="0" xfId="0" applyAlignment="1">
      <alignment horizontal="center" vertical="center"/>
    </xf>
    <xf numFmtId="178" fontId="61" fillId="0" borderId="10" xfId="0" applyNumberFormat="1" applyFont="1" applyBorder="1" applyAlignment="1">
      <alignment horizontal="center" vertical="center" wrapText="1"/>
    </xf>
    <xf numFmtId="176" fontId="13" fillId="0" borderId="13" xfId="0" applyNumberFormat="1" applyFont="1" applyBorder="1" applyAlignment="1" applyProtection="1">
      <alignment horizontal="center" vertical="center" wrapText="1"/>
      <protection/>
    </xf>
    <xf numFmtId="176" fontId="1" fillId="0" borderId="13" xfId="0" applyNumberFormat="1" applyFont="1" applyBorder="1" applyAlignment="1" applyProtection="1">
      <alignment horizontal="center" vertical="center" wrapText="1"/>
      <protection/>
    </xf>
    <xf numFmtId="178" fontId="61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 applyProtection="1">
      <alignment horizontal="center" vertical="center" wrapText="1"/>
      <protection/>
    </xf>
    <xf numFmtId="177" fontId="13" fillId="0" borderId="10" xfId="0" applyNumberFormat="1" applyFont="1" applyFill="1" applyBorder="1" applyAlignment="1" applyProtection="1">
      <alignment horizontal="center" vertical="center" wrapText="1"/>
      <protection/>
    </xf>
    <xf numFmtId="177" fontId="12" fillId="0" borderId="10" xfId="0" applyNumberFormat="1" applyFont="1" applyFill="1" applyBorder="1" applyAlignment="1" applyProtection="1">
      <alignment horizontal="center" vertical="center" wrapText="1"/>
      <protection/>
    </xf>
    <xf numFmtId="0" fontId="55" fillId="0" borderId="18" xfId="0" applyFont="1" applyFill="1" applyBorder="1" applyAlignment="1">
      <alignment horizontal="center" vertical="center"/>
    </xf>
    <xf numFmtId="0" fontId="55" fillId="0" borderId="12" xfId="0" applyFont="1" applyFill="1" applyBorder="1" applyAlignment="1">
      <alignment horizontal="center" vertical="center"/>
    </xf>
    <xf numFmtId="177" fontId="12" fillId="0" borderId="16" xfId="0" applyNumberFormat="1" applyFont="1" applyFill="1" applyBorder="1" applyAlignment="1" applyProtection="1">
      <alignment horizontal="center" vertical="center" wrapText="1"/>
      <protection/>
    </xf>
    <xf numFmtId="177" fontId="1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178" fontId="8" fillId="0" borderId="10" xfId="0" applyNumberFormat="1" applyFont="1" applyBorder="1" applyAlignment="1">
      <alignment horizontal="center" vertical="center" wrapText="1"/>
    </xf>
    <xf numFmtId="0" fontId="12" fillId="0" borderId="15" xfId="0" applyFont="1" applyBorder="1" applyAlignment="1" applyProtection="1">
      <alignment horizontal="center" vertical="center"/>
      <protection/>
    </xf>
    <xf numFmtId="0" fontId="12" fillId="0" borderId="19" xfId="0" applyFont="1" applyBorder="1" applyAlignment="1" applyProtection="1">
      <alignment horizontal="center" vertical="center"/>
      <protection/>
    </xf>
    <xf numFmtId="0" fontId="11" fillId="0" borderId="10" xfId="0" applyFont="1" applyFill="1" applyBorder="1" applyAlignment="1">
      <alignment horizontal="center" vertical="center" wrapText="1"/>
    </xf>
    <xf numFmtId="0" fontId="55" fillId="0" borderId="16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8" fillId="0" borderId="16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58" fillId="0" borderId="10" xfId="0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7" fillId="0" borderId="16" xfId="0" applyFont="1" applyFill="1" applyBorder="1" applyAlignment="1">
      <alignment horizontal="center" vertical="center" wrapText="1"/>
    </xf>
    <xf numFmtId="0" fontId="57" fillId="0" borderId="11" xfId="0" applyFont="1" applyFill="1" applyBorder="1" applyAlignment="1">
      <alignment horizontal="center" vertical="center" wrapText="1"/>
    </xf>
    <xf numFmtId="0" fontId="57" fillId="0" borderId="16" xfId="0" applyFont="1" applyBorder="1" applyAlignment="1">
      <alignment horizontal="center" vertical="center" wrapText="1"/>
    </xf>
    <xf numFmtId="0" fontId="57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 applyProtection="1">
      <alignment horizontal="center" vertical="center" wrapText="1"/>
      <protection/>
    </xf>
    <xf numFmtId="0" fontId="0" fillId="0" borderId="18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5" fillId="0" borderId="1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center" vertical="center"/>
    </xf>
    <xf numFmtId="0" fontId="62" fillId="0" borderId="21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2"/>
  <sheetViews>
    <sheetView zoomScalePageLayoutView="0" workbookViewId="0" topLeftCell="A1">
      <selection activeCell="M6" sqref="M6"/>
    </sheetView>
  </sheetViews>
  <sheetFormatPr defaultColWidth="9.00390625" defaultRowHeight="14.25"/>
  <cols>
    <col min="1" max="1" width="2.875" style="0" customWidth="1"/>
    <col min="11" max="11" width="16.125" style="0" customWidth="1"/>
    <col min="14" max="14" width="15.00390625" style="0" customWidth="1"/>
  </cols>
  <sheetData>
    <row r="1" spans="2:10" ht="147" customHeight="1">
      <c r="B1" s="64"/>
      <c r="C1" s="64"/>
      <c r="D1" s="64"/>
      <c r="E1" s="64"/>
      <c r="F1" s="64"/>
      <c r="G1" s="64"/>
      <c r="H1" s="64"/>
      <c r="I1" s="64"/>
      <c r="J1" s="64"/>
    </row>
    <row r="2" spans="2:10" ht="164.25" customHeight="1">
      <c r="B2" s="65" t="s">
        <v>0</v>
      </c>
      <c r="C2" s="66"/>
      <c r="D2" s="66"/>
      <c r="E2" s="66"/>
      <c r="F2" s="66"/>
      <c r="G2" s="66"/>
      <c r="H2" s="66"/>
      <c r="I2" s="66"/>
      <c r="J2" s="67"/>
    </row>
  </sheetData>
  <sheetProtection/>
  <printOptions/>
  <pageMargins left="0.2" right="0.2" top="0.2" bottom="0.2" header="0.51" footer="0.51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8"/>
  <sheetViews>
    <sheetView zoomScalePageLayoutView="0" workbookViewId="0" topLeftCell="A1">
      <selection activeCell="N13" sqref="N13"/>
    </sheetView>
  </sheetViews>
  <sheetFormatPr defaultColWidth="9.00390625" defaultRowHeight="14.25"/>
  <cols>
    <col min="1" max="1" width="9.50390625" style="4" bestFit="1" customWidth="1"/>
    <col min="2" max="2" width="11.50390625" style="4" customWidth="1"/>
    <col min="3" max="3" width="9.50390625" style="4" bestFit="1" customWidth="1"/>
    <col min="4" max="4" width="9.125" style="4" bestFit="1" customWidth="1"/>
    <col min="5" max="5" width="6.125" style="4" customWidth="1"/>
    <col min="6" max="6" width="12.00390625" style="4" customWidth="1"/>
    <col min="7" max="7" width="11.875" style="4" customWidth="1"/>
    <col min="8" max="8" width="8.375" style="4" customWidth="1"/>
    <col min="9" max="9" width="10.375" style="4" customWidth="1"/>
    <col min="10" max="10" width="7.125" style="4" customWidth="1"/>
    <col min="11" max="11" width="6.625" style="4" customWidth="1"/>
    <col min="12" max="12" width="6.75390625" style="4" customWidth="1"/>
    <col min="13" max="14" width="9.00390625" style="4" customWidth="1"/>
    <col min="15" max="15" width="7.50390625" style="4" customWidth="1"/>
    <col min="16" max="16" width="6.875" style="4" customWidth="1"/>
    <col min="17" max="17" width="12.75390625" style="4" customWidth="1"/>
    <col min="18" max="16384" width="9.00390625" style="4" customWidth="1"/>
  </cols>
  <sheetData>
    <row r="1" ht="14.25">
      <c r="A1" s="4" t="s">
        <v>218</v>
      </c>
    </row>
    <row r="2" spans="1:17" s="10" customFormat="1" ht="28.5" customHeight="1">
      <c r="A2" s="159" t="s">
        <v>219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</row>
    <row r="3" spans="15:17" s="11" customFormat="1" ht="23.25" customHeight="1">
      <c r="O3" s="14" t="s">
        <v>3</v>
      </c>
      <c r="P3" s="14"/>
      <c r="Q3" s="14"/>
    </row>
    <row r="4" spans="1:17" s="11" customFormat="1" ht="15" customHeight="1">
      <c r="A4" s="193" t="s">
        <v>198</v>
      </c>
      <c r="B4" s="193" t="s">
        <v>220</v>
      </c>
      <c r="C4" s="193"/>
      <c r="D4" s="193"/>
      <c r="E4" s="193" t="s">
        <v>221</v>
      </c>
      <c r="F4" s="193"/>
      <c r="G4" s="193"/>
      <c r="H4" s="193" t="s">
        <v>222</v>
      </c>
      <c r="I4" s="193" t="s">
        <v>223</v>
      </c>
      <c r="J4" s="193" t="s">
        <v>224</v>
      </c>
      <c r="K4" s="193" t="s">
        <v>225</v>
      </c>
      <c r="L4" s="193" t="s">
        <v>226</v>
      </c>
      <c r="M4" s="193"/>
      <c r="N4" s="193"/>
      <c r="O4" s="193" t="s">
        <v>227</v>
      </c>
      <c r="P4" s="193" t="s">
        <v>228</v>
      </c>
      <c r="Q4" s="15"/>
    </row>
    <row r="5" spans="1:17" s="11" customFormat="1" ht="24.75" customHeight="1">
      <c r="A5" s="193"/>
      <c r="B5" s="193" t="s">
        <v>9</v>
      </c>
      <c r="C5" s="193" t="s">
        <v>229</v>
      </c>
      <c r="D5" s="193" t="s">
        <v>230</v>
      </c>
      <c r="E5" s="193" t="s">
        <v>9</v>
      </c>
      <c r="F5" s="13" t="s">
        <v>231</v>
      </c>
      <c r="G5" s="13"/>
      <c r="H5" s="193"/>
      <c r="I5" s="193"/>
      <c r="J5" s="193"/>
      <c r="K5" s="193"/>
      <c r="L5" s="193" t="s">
        <v>9</v>
      </c>
      <c r="M5" s="193" t="s">
        <v>232</v>
      </c>
      <c r="N5" s="193" t="s">
        <v>233</v>
      </c>
      <c r="O5" s="193"/>
      <c r="P5" s="193"/>
      <c r="Q5" s="15"/>
    </row>
    <row r="6" spans="1:17" s="12" customFormat="1" ht="39" customHeight="1">
      <c r="A6" s="193"/>
      <c r="B6" s="193"/>
      <c r="C6" s="193"/>
      <c r="D6" s="193"/>
      <c r="E6" s="193"/>
      <c r="F6" s="193" t="s">
        <v>234</v>
      </c>
      <c r="G6" s="193" t="s">
        <v>47</v>
      </c>
      <c r="H6" s="193"/>
      <c r="I6" s="193"/>
      <c r="J6" s="193"/>
      <c r="K6" s="193"/>
      <c r="L6" s="193"/>
      <c r="M6" s="193"/>
      <c r="N6" s="193"/>
      <c r="O6" s="193"/>
      <c r="P6" s="193"/>
      <c r="Q6" s="15"/>
    </row>
    <row r="7" spans="1:17" s="12" customFormat="1" ht="14.25">
      <c r="A7" s="193"/>
      <c r="B7" s="193"/>
      <c r="C7" s="193"/>
      <c r="D7" s="193"/>
      <c r="E7" s="193"/>
      <c r="F7" s="193"/>
      <c r="G7" s="193"/>
      <c r="H7" s="193"/>
      <c r="I7" s="193"/>
      <c r="J7" s="193"/>
      <c r="K7" s="193"/>
      <c r="L7" s="193"/>
      <c r="M7" s="193"/>
      <c r="N7" s="193"/>
      <c r="O7" s="193"/>
      <c r="P7" s="193"/>
      <c r="Q7" s="15"/>
    </row>
    <row r="8" spans="1:17" s="153" customFormat="1" ht="24.75" customHeight="1">
      <c r="A8" s="151">
        <v>1737.89</v>
      </c>
      <c r="B8" s="151">
        <v>1737.89</v>
      </c>
      <c r="C8" s="151">
        <v>1737.89</v>
      </c>
      <c r="D8" s="151">
        <v>0</v>
      </c>
      <c r="E8" s="151">
        <f>F8+G8</f>
        <v>0</v>
      </c>
      <c r="F8" s="151">
        <v>0</v>
      </c>
      <c r="G8" s="151">
        <v>0</v>
      </c>
      <c r="H8" s="151">
        <v>0</v>
      </c>
      <c r="I8" s="151">
        <v>0</v>
      </c>
      <c r="J8" s="151">
        <v>0</v>
      </c>
      <c r="K8" s="151">
        <v>0</v>
      </c>
      <c r="L8" s="151">
        <v>0</v>
      </c>
      <c r="M8" s="151">
        <v>0</v>
      </c>
      <c r="N8" s="151">
        <v>0</v>
      </c>
      <c r="O8" s="151">
        <v>0</v>
      </c>
      <c r="P8" s="151">
        <v>0</v>
      </c>
      <c r="Q8" s="152"/>
    </row>
  </sheetData>
  <sheetProtection/>
  <mergeCells count="20">
    <mergeCell ref="A2:Q2"/>
    <mergeCell ref="B4:D4"/>
    <mergeCell ref="E4:G4"/>
    <mergeCell ref="L4:N4"/>
    <mergeCell ref="A4:A7"/>
    <mergeCell ref="B5:B7"/>
    <mergeCell ref="C5:C7"/>
    <mergeCell ref="D5:D7"/>
    <mergeCell ref="E5:E7"/>
    <mergeCell ref="F6:F7"/>
    <mergeCell ref="M5:M7"/>
    <mergeCell ref="N5:N7"/>
    <mergeCell ref="O4:O7"/>
    <mergeCell ref="P4:P7"/>
    <mergeCell ref="G6:G7"/>
    <mergeCell ref="H4:H7"/>
    <mergeCell ref="I4:I7"/>
    <mergeCell ref="J4:J7"/>
    <mergeCell ref="K4:K7"/>
    <mergeCell ref="L5:L7"/>
  </mergeCells>
  <printOptions horizontalCentered="1"/>
  <pageMargins left="0.2" right="0.2" top="0.2" bottom="0.2" header="0.51" footer="0.51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4">
      <selection activeCell="D7" sqref="D7"/>
    </sheetView>
  </sheetViews>
  <sheetFormatPr defaultColWidth="9.00390625" defaultRowHeight="14.25"/>
  <cols>
    <col min="2" max="2" width="44.50390625" style="0" customWidth="1"/>
    <col min="3" max="3" width="16.75390625" style="154" customWidth="1"/>
    <col min="4" max="4" width="14.125" style="154" customWidth="1"/>
    <col min="5" max="5" width="8.875" style="154" customWidth="1"/>
    <col min="6" max="6" width="11.375" style="154" customWidth="1"/>
    <col min="7" max="7" width="15.625" style="154" customWidth="1"/>
    <col min="8" max="8" width="18.75390625" style="154" customWidth="1"/>
    <col min="9" max="9" width="10.375" style="154" customWidth="1"/>
    <col min="10" max="11" width="9.00390625" style="154" customWidth="1"/>
  </cols>
  <sheetData>
    <row r="1" ht="14.25">
      <c r="A1" t="s">
        <v>235</v>
      </c>
    </row>
    <row r="2" spans="3:11" s="1" customFormat="1" ht="36.75" customHeight="1">
      <c r="C2" s="76"/>
      <c r="D2" s="184" t="s">
        <v>236</v>
      </c>
      <c r="E2" s="184"/>
      <c r="F2" s="184"/>
      <c r="G2" s="184"/>
      <c r="H2" s="184"/>
      <c r="I2" s="76"/>
      <c r="J2" s="76"/>
      <c r="K2" s="76"/>
    </row>
    <row r="3" ht="27" customHeight="1">
      <c r="I3" s="154" t="s">
        <v>3</v>
      </c>
    </row>
    <row r="5" spans="1:11" s="8" customFormat="1" ht="27" customHeight="1">
      <c r="A5" s="164" t="s">
        <v>43</v>
      </c>
      <c r="B5" s="164"/>
      <c r="C5" s="196" t="s">
        <v>199</v>
      </c>
      <c r="D5" s="196" t="s">
        <v>237</v>
      </c>
      <c r="E5" s="196" t="s">
        <v>238</v>
      </c>
      <c r="F5" s="196" t="s">
        <v>239</v>
      </c>
      <c r="G5" s="198" t="s">
        <v>240</v>
      </c>
      <c r="H5" s="198" t="s">
        <v>241</v>
      </c>
      <c r="I5" s="198" t="s">
        <v>242</v>
      </c>
      <c r="J5" s="198" t="s">
        <v>243</v>
      </c>
      <c r="K5" s="198" t="s">
        <v>244</v>
      </c>
    </row>
    <row r="6" spans="1:11" s="8" customFormat="1" ht="14.25">
      <c r="A6" s="9" t="s">
        <v>48</v>
      </c>
      <c r="B6" s="9" t="s">
        <v>49</v>
      </c>
      <c r="C6" s="197"/>
      <c r="D6" s="197"/>
      <c r="E6" s="197"/>
      <c r="F6" s="197"/>
      <c r="G6" s="199"/>
      <c r="H6" s="199"/>
      <c r="I6" s="199"/>
      <c r="J6" s="199"/>
      <c r="K6" s="199"/>
    </row>
    <row r="7" spans="1:11" ht="24.75" customHeight="1">
      <c r="A7" s="194" t="s">
        <v>54</v>
      </c>
      <c r="B7" s="195"/>
      <c r="C7" s="156">
        <v>1737.89</v>
      </c>
      <c r="D7" s="156">
        <v>1737.89</v>
      </c>
      <c r="E7" s="158">
        <f aca="true" t="shared" si="0" ref="E7:K7">SUM(E8:E22)</f>
        <v>0</v>
      </c>
      <c r="F7" s="158">
        <f t="shared" si="0"/>
        <v>0</v>
      </c>
      <c r="G7" s="158">
        <f t="shared" si="0"/>
        <v>0</v>
      </c>
      <c r="H7" s="158">
        <f t="shared" si="0"/>
        <v>0</v>
      </c>
      <c r="I7" s="158">
        <f t="shared" si="0"/>
        <v>0</v>
      </c>
      <c r="J7" s="158">
        <f t="shared" si="0"/>
        <v>0</v>
      </c>
      <c r="K7" s="158">
        <f t="shared" si="0"/>
        <v>0</v>
      </c>
    </row>
    <row r="8" spans="1:11" ht="24.75" customHeight="1">
      <c r="A8" s="72" t="s">
        <v>252</v>
      </c>
      <c r="B8" s="72" t="s">
        <v>274</v>
      </c>
      <c r="C8" s="157">
        <v>9.78</v>
      </c>
      <c r="D8" s="157">
        <v>9.78</v>
      </c>
      <c r="E8" s="155">
        <v>0</v>
      </c>
      <c r="F8" s="155">
        <v>0</v>
      </c>
      <c r="G8" s="155">
        <v>0</v>
      </c>
      <c r="H8" s="155">
        <v>0</v>
      </c>
      <c r="I8" s="155">
        <v>0</v>
      </c>
      <c r="J8" s="155">
        <v>0</v>
      </c>
      <c r="K8" s="155">
        <v>0</v>
      </c>
    </row>
    <row r="9" spans="1:11" ht="24.75" customHeight="1">
      <c r="A9" s="72" t="s">
        <v>253</v>
      </c>
      <c r="B9" s="72" t="s">
        <v>275</v>
      </c>
      <c r="C9" s="157">
        <v>610.64</v>
      </c>
      <c r="D9" s="157">
        <v>610.64</v>
      </c>
      <c r="E9" s="155">
        <v>0</v>
      </c>
      <c r="F9" s="155">
        <v>0</v>
      </c>
      <c r="G9" s="155">
        <v>0</v>
      </c>
      <c r="H9" s="155">
        <v>0</v>
      </c>
      <c r="I9" s="155">
        <v>0</v>
      </c>
      <c r="J9" s="155">
        <v>0</v>
      </c>
      <c r="K9" s="155">
        <v>0</v>
      </c>
    </row>
    <row r="10" spans="1:11" ht="24.75" customHeight="1">
      <c r="A10" s="72" t="s">
        <v>254</v>
      </c>
      <c r="B10" s="72" t="s">
        <v>276</v>
      </c>
      <c r="C10" s="157">
        <v>20</v>
      </c>
      <c r="D10" s="157">
        <v>20</v>
      </c>
      <c r="E10" s="155">
        <v>0</v>
      </c>
      <c r="F10" s="155">
        <v>0</v>
      </c>
      <c r="G10" s="155">
        <v>0</v>
      </c>
      <c r="H10" s="155">
        <v>0</v>
      </c>
      <c r="I10" s="155">
        <v>0</v>
      </c>
      <c r="J10" s="155">
        <v>0</v>
      </c>
      <c r="K10" s="155">
        <v>0</v>
      </c>
    </row>
    <row r="11" spans="1:11" ht="24.75" customHeight="1">
      <c r="A11" s="72" t="s">
        <v>255</v>
      </c>
      <c r="B11" s="72" t="s">
        <v>277</v>
      </c>
      <c r="C11" s="157">
        <v>120.54</v>
      </c>
      <c r="D11" s="157">
        <v>120.54</v>
      </c>
      <c r="E11" s="155">
        <v>0</v>
      </c>
      <c r="F11" s="155">
        <v>0</v>
      </c>
      <c r="G11" s="155">
        <v>0</v>
      </c>
      <c r="H11" s="155">
        <v>0</v>
      </c>
      <c r="I11" s="155">
        <v>0</v>
      </c>
      <c r="J11" s="155">
        <v>0</v>
      </c>
      <c r="K11" s="155">
        <v>0</v>
      </c>
    </row>
    <row r="12" spans="1:11" ht="24.75" customHeight="1">
      <c r="A12" s="72" t="s">
        <v>256</v>
      </c>
      <c r="B12" s="72" t="s">
        <v>275</v>
      </c>
      <c r="C12" s="157">
        <v>4</v>
      </c>
      <c r="D12" s="157">
        <v>4</v>
      </c>
      <c r="E12" s="155">
        <v>0</v>
      </c>
      <c r="F12" s="155">
        <v>0</v>
      </c>
      <c r="G12" s="155">
        <v>0</v>
      </c>
      <c r="H12" s="155">
        <v>0</v>
      </c>
      <c r="I12" s="155">
        <v>0</v>
      </c>
      <c r="J12" s="155">
        <v>0</v>
      </c>
      <c r="K12" s="155">
        <v>0</v>
      </c>
    </row>
    <row r="13" spans="1:11" ht="24.75" customHeight="1">
      <c r="A13" s="72" t="s">
        <v>257</v>
      </c>
      <c r="B13" s="72" t="s">
        <v>278</v>
      </c>
      <c r="C13" s="157">
        <v>5</v>
      </c>
      <c r="D13" s="157">
        <v>5</v>
      </c>
      <c r="E13" s="155">
        <v>0</v>
      </c>
      <c r="F13" s="155">
        <v>0</v>
      </c>
      <c r="G13" s="155">
        <v>0</v>
      </c>
      <c r="H13" s="155">
        <v>0</v>
      </c>
      <c r="I13" s="155">
        <v>0</v>
      </c>
      <c r="J13" s="155">
        <v>0</v>
      </c>
      <c r="K13" s="155">
        <v>0</v>
      </c>
    </row>
    <row r="14" spans="1:11" ht="24.75" customHeight="1">
      <c r="A14" s="72" t="s">
        <v>258</v>
      </c>
      <c r="B14" s="72" t="s">
        <v>279</v>
      </c>
      <c r="C14" s="157">
        <v>38.6</v>
      </c>
      <c r="D14" s="157">
        <v>38.6</v>
      </c>
      <c r="E14" s="155">
        <v>0</v>
      </c>
      <c r="F14" s="155">
        <v>0</v>
      </c>
      <c r="G14" s="155">
        <v>0</v>
      </c>
      <c r="H14" s="155">
        <v>0</v>
      </c>
      <c r="I14" s="155">
        <v>0</v>
      </c>
      <c r="J14" s="155">
        <v>0</v>
      </c>
      <c r="K14" s="155">
        <v>0</v>
      </c>
    </row>
    <row r="15" spans="1:11" ht="24.75" customHeight="1">
      <c r="A15" s="72" t="s">
        <v>259</v>
      </c>
      <c r="B15" s="72" t="s">
        <v>280</v>
      </c>
      <c r="C15" s="157">
        <v>9.45</v>
      </c>
      <c r="D15" s="157">
        <v>9.45</v>
      </c>
      <c r="E15" s="155">
        <v>0</v>
      </c>
      <c r="F15" s="155">
        <v>0</v>
      </c>
      <c r="G15" s="155">
        <v>0</v>
      </c>
      <c r="H15" s="155">
        <v>0</v>
      </c>
      <c r="I15" s="155">
        <v>0</v>
      </c>
      <c r="J15" s="155">
        <v>0</v>
      </c>
      <c r="K15" s="155">
        <v>0</v>
      </c>
    </row>
    <row r="16" spans="1:11" ht="24.75" customHeight="1">
      <c r="A16" s="72" t="s">
        <v>260</v>
      </c>
      <c r="B16" s="72" t="s">
        <v>281</v>
      </c>
      <c r="C16" s="157">
        <v>53.24</v>
      </c>
      <c r="D16" s="157">
        <v>53.24</v>
      </c>
      <c r="E16" s="155">
        <v>0</v>
      </c>
      <c r="F16" s="155">
        <v>0</v>
      </c>
      <c r="G16" s="155">
        <v>0</v>
      </c>
      <c r="H16" s="155">
        <v>0</v>
      </c>
      <c r="I16" s="155">
        <v>0</v>
      </c>
      <c r="J16" s="155">
        <v>0</v>
      </c>
      <c r="K16" s="155">
        <v>0</v>
      </c>
    </row>
    <row r="17" spans="1:11" ht="24.75" customHeight="1">
      <c r="A17" s="72" t="s">
        <v>261</v>
      </c>
      <c r="B17" s="72" t="s">
        <v>282</v>
      </c>
      <c r="C17" s="157">
        <v>26.62</v>
      </c>
      <c r="D17" s="157">
        <v>26.62</v>
      </c>
      <c r="E17" s="155">
        <v>0</v>
      </c>
      <c r="F17" s="155">
        <v>0</v>
      </c>
      <c r="G17" s="155">
        <v>0</v>
      </c>
      <c r="H17" s="155">
        <v>0</v>
      </c>
      <c r="I17" s="155">
        <v>0</v>
      </c>
      <c r="J17" s="155">
        <v>0</v>
      </c>
      <c r="K17" s="155">
        <v>0</v>
      </c>
    </row>
    <row r="18" spans="1:11" ht="24.75" customHeight="1">
      <c r="A18" s="72" t="s">
        <v>262</v>
      </c>
      <c r="B18" s="72" t="s">
        <v>283</v>
      </c>
      <c r="C18" s="157">
        <v>24.82</v>
      </c>
      <c r="D18" s="157">
        <v>24.82</v>
      </c>
      <c r="E18" s="155">
        <v>0</v>
      </c>
      <c r="F18" s="155">
        <v>0</v>
      </c>
      <c r="G18" s="155">
        <v>0</v>
      </c>
      <c r="H18" s="155">
        <v>0</v>
      </c>
      <c r="I18" s="155">
        <v>0</v>
      </c>
      <c r="J18" s="155">
        <v>0</v>
      </c>
      <c r="K18" s="155">
        <v>0</v>
      </c>
    </row>
    <row r="19" spans="1:11" ht="24.75" customHeight="1">
      <c r="A19" s="72" t="s">
        <v>263</v>
      </c>
      <c r="B19" s="72" t="s">
        <v>284</v>
      </c>
      <c r="C19" s="157">
        <v>10.3</v>
      </c>
      <c r="D19" s="157">
        <v>10.3</v>
      </c>
      <c r="E19" s="155">
        <v>0</v>
      </c>
      <c r="F19" s="155">
        <v>0</v>
      </c>
      <c r="G19" s="155">
        <v>0</v>
      </c>
      <c r="H19" s="155">
        <v>0</v>
      </c>
      <c r="I19" s="155">
        <v>0</v>
      </c>
      <c r="J19" s="155">
        <v>0</v>
      </c>
      <c r="K19" s="155">
        <v>0</v>
      </c>
    </row>
    <row r="20" spans="1:11" ht="24.75" customHeight="1">
      <c r="A20" s="72" t="s">
        <v>264</v>
      </c>
      <c r="B20" s="72" t="s">
        <v>285</v>
      </c>
      <c r="C20" s="157">
        <v>26.62</v>
      </c>
      <c r="D20" s="157">
        <v>26.62</v>
      </c>
      <c r="E20" s="155">
        <v>0</v>
      </c>
      <c r="F20" s="155">
        <v>0</v>
      </c>
      <c r="G20" s="155">
        <v>0</v>
      </c>
      <c r="H20" s="155">
        <v>0</v>
      </c>
      <c r="I20" s="155">
        <v>0</v>
      </c>
      <c r="J20" s="155">
        <v>0</v>
      </c>
      <c r="K20" s="155">
        <v>0</v>
      </c>
    </row>
    <row r="21" spans="1:11" ht="24.75" customHeight="1">
      <c r="A21" s="72" t="s">
        <v>265</v>
      </c>
      <c r="B21" s="72" t="s">
        <v>286</v>
      </c>
      <c r="C21" s="157">
        <v>21.06</v>
      </c>
      <c r="D21" s="157">
        <v>21.06</v>
      </c>
      <c r="E21" s="155">
        <v>0</v>
      </c>
      <c r="F21" s="155">
        <v>0</v>
      </c>
      <c r="G21" s="155">
        <v>0</v>
      </c>
      <c r="H21" s="155">
        <v>0</v>
      </c>
      <c r="I21" s="155">
        <v>0</v>
      </c>
      <c r="J21" s="155">
        <v>0</v>
      </c>
      <c r="K21" s="155">
        <v>0</v>
      </c>
    </row>
    <row r="22" spans="1:11" ht="24.75" customHeight="1">
      <c r="A22" s="73" t="s">
        <v>266</v>
      </c>
      <c r="B22" s="72" t="s">
        <v>287</v>
      </c>
      <c r="C22" s="157">
        <v>180</v>
      </c>
      <c r="D22" s="157">
        <v>180</v>
      </c>
      <c r="E22" s="155">
        <v>0</v>
      </c>
      <c r="F22" s="155">
        <v>0</v>
      </c>
      <c r="G22" s="155">
        <v>0</v>
      </c>
      <c r="H22" s="155">
        <v>0</v>
      </c>
      <c r="I22" s="155">
        <v>0</v>
      </c>
      <c r="J22" s="155">
        <v>0</v>
      </c>
      <c r="K22" s="155">
        <v>0</v>
      </c>
    </row>
    <row r="23" spans="1:11" ht="24.75" customHeight="1">
      <c r="A23" s="74" t="s">
        <v>267</v>
      </c>
      <c r="B23" s="72" t="s">
        <v>288</v>
      </c>
      <c r="C23" s="157">
        <v>20</v>
      </c>
      <c r="D23" s="157">
        <v>20</v>
      </c>
      <c r="E23" s="155">
        <v>0</v>
      </c>
      <c r="F23" s="155">
        <v>0</v>
      </c>
      <c r="G23" s="155">
        <v>0</v>
      </c>
      <c r="H23" s="155">
        <v>0</v>
      </c>
      <c r="I23" s="155">
        <v>0</v>
      </c>
      <c r="J23" s="155">
        <v>0</v>
      </c>
      <c r="K23" s="155">
        <v>0</v>
      </c>
    </row>
    <row r="24" spans="1:11" ht="24.75" customHeight="1">
      <c r="A24" s="74" t="s">
        <v>268</v>
      </c>
      <c r="B24" s="72" t="s">
        <v>289</v>
      </c>
      <c r="C24" s="157">
        <v>40.45</v>
      </c>
      <c r="D24" s="157">
        <v>40.45</v>
      </c>
      <c r="E24" s="155">
        <v>0</v>
      </c>
      <c r="F24" s="155">
        <v>0</v>
      </c>
      <c r="G24" s="155">
        <v>0</v>
      </c>
      <c r="H24" s="155">
        <v>0</v>
      </c>
      <c r="I24" s="155">
        <v>0</v>
      </c>
      <c r="J24" s="155">
        <v>0</v>
      </c>
      <c r="K24" s="155">
        <v>0</v>
      </c>
    </row>
    <row r="25" spans="1:11" ht="24.75" customHeight="1">
      <c r="A25" s="74" t="s">
        <v>269</v>
      </c>
      <c r="B25" s="72" t="s">
        <v>290</v>
      </c>
      <c r="C25" s="157">
        <v>58.48</v>
      </c>
      <c r="D25" s="157">
        <v>58.48</v>
      </c>
      <c r="E25" s="155">
        <v>0</v>
      </c>
      <c r="F25" s="155">
        <v>0</v>
      </c>
      <c r="G25" s="155">
        <v>0</v>
      </c>
      <c r="H25" s="155">
        <v>0</v>
      </c>
      <c r="I25" s="155">
        <v>0</v>
      </c>
      <c r="J25" s="155">
        <v>0</v>
      </c>
      <c r="K25" s="155">
        <v>0</v>
      </c>
    </row>
    <row r="26" spans="1:11" ht="24.75" customHeight="1">
      <c r="A26" s="74" t="s">
        <v>270</v>
      </c>
      <c r="B26" s="72" t="s">
        <v>291</v>
      </c>
      <c r="C26" s="157">
        <v>359.48</v>
      </c>
      <c r="D26" s="157">
        <v>359.48</v>
      </c>
      <c r="E26" s="155">
        <v>0</v>
      </c>
      <c r="F26" s="155">
        <v>0</v>
      </c>
      <c r="G26" s="155">
        <v>0</v>
      </c>
      <c r="H26" s="155">
        <v>0</v>
      </c>
      <c r="I26" s="155">
        <v>0</v>
      </c>
      <c r="J26" s="155">
        <v>0</v>
      </c>
      <c r="K26" s="155">
        <v>0</v>
      </c>
    </row>
    <row r="27" spans="1:11" ht="24.75" customHeight="1">
      <c r="A27" s="74" t="s">
        <v>271</v>
      </c>
      <c r="B27" s="72" t="s">
        <v>292</v>
      </c>
      <c r="C27" s="157">
        <v>18.6</v>
      </c>
      <c r="D27" s="157">
        <v>18.6</v>
      </c>
      <c r="E27" s="155">
        <v>0</v>
      </c>
      <c r="F27" s="155">
        <v>0</v>
      </c>
      <c r="G27" s="155">
        <v>0</v>
      </c>
      <c r="H27" s="155">
        <v>0</v>
      </c>
      <c r="I27" s="155">
        <v>0</v>
      </c>
      <c r="J27" s="155">
        <v>0</v>
      </c>
      <c r="K27" s="155">
        <v>0</v>
      </c>
    </row>
    <row r="28" spans="1:11" ht="24.75" customHeight="1">
      <c r="A28" s="74" t="s">
        <v>272</v>
      </c>
      <c r="B28" s="72" t="s">
        <v>293</v>
      </c>
      <c r="C28" s="157">
        <v>46.71</v>
      </c>
      <c r="D28" s="157">
        <v>46.71</v>
      </c>
      <c r="E28" s="155">
        <v>0</v>
      </c>
      <c r="F28" s="155">
        <v>0</v>
      </c>
      <c r="G28" s="155">
        <v>0</v>
      </c>
      <c r="H28" s="155">
        <v>0</v>
      </c>
      <c r="I28" s="155">
        <v>0</v>
      </c>
      <c r="J28" s="155">
        <v>0</v>
      </c>
      <c r="K28" s="155">
        <v>0</v>
      </c>
    </row>
    <row r="29" spans="1:11" ht="24.75" customHeight="1">
      <c r="A29" s="74" t="s">
        <v>273</v>
      </c>
      <c r="B29" s="72" t="s">
        <v>294</v>
      </c>
      <c r="C29" s="157">
        <v>33.5</v>
      </c>
      <c r="D29" s="157">
        <v>33.5</v>
      </c>
      <c r="E29" s="155">
        <v>0</v>
      </c>
      <c r="F29" s="155">
        <v>0</v>
      </c>
      <c r="G29" s="155">
        <v>0</v>
      </c>
      <c r="H29" s="155">
        <v>0</v>
      </c>
      <c r="I29" s="155">
        <v>0</v>
      </c>
      <c r="J29" s="155">
        <v>0</v>
      </c>
      <c r="K29" s="155">
        <v>0</v>
      </c>
    </row>
  </sheetData>
  <sheetProtection/>
  <mergeCells count="12">
    <mergeCell ref="G5:G6"/>
    <mergeCell ref="H5:H6"/>
    <mergeCell ref="I5:I6"/>
    <mergeCell ref="J5:J6"/>
    <mergeCell ref="K5:K6"/>
    <mergeCell ref="D2:H2"/>
    <mergeCell ref="A5:B5"/>
    <mergeCell ref="A7:B7"/>
    <mergeCell ref="C5:C6"/>
    <mergeCell ref="D5:D6"/>
    <mergeCell ref="E5:E6"/>
    <mergeCell ref="F5:F6"/>
  </mergeCells>
  <printOptions horizontalCentered="1"/>
  <pageMargins left="0.2" right="0.2" top="0.2" bottom="0.2" header="0.51" footer="0.51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17"/>
  <sheetViews>
    <sheetView zoomScalePageLayoutView="0" workbookViewId="0" topLeftCell="A7">
      <selection activeCell="O24" sqref="O24"/>
    </sheetView>
  </sheetViews>
  <sheetFormatPr defaultColWidth="9.00390625" defaultRowHeight="14.25"/>
  <cols>
    <col min="1" max="1" width="8.375" style="0" customWidth="1"/>
    <col min="2" max="2" width="7.75390625" style="0" customWidth="1"/>
    <col min="3" max="3" width="5.50390625" style="0" customWidth="1"/>
    <col min="4" max="4" width="4.25390625" style="0" customWidth="1"/>
    <col min="5" max="9" width="5.625" style="0" customWidth="1"/>
    <col min="10" max="10" width="6.125" style="0" customWidth="1"/>
    <col min="11" max="11" width="4.875" style="0" customWidth="1"/>
    <col min="12" max="27" width="6.375" style="0" customWidth="1"/>
  </cols>
  <sheetData>
    <row r="1" ht="14.25">
      <c r="A1" t="s">
        <v>245</v>
      </c>
    </row>
    <row r="2" spans="1:27" s="1" customFormat="1" ht="32.25" customHeight="1">
      <c r="A2" s="204" t="s">
        <v>246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  <c r="T2" s="204"/>
      <c r="U2" s="204"/>
      <c r="V2" s="204"/>
      <c r="W2" s="204"/>
      <c r="X2" s="204"/>
      <c r="Y2" s="204"/>
      <c r="Z2" s="204"/>
      <c r="AA2" s="204"/>
    </row>
    <row r="3" spans="1:26" s="2" customFormat="1" ht="21.75" customHeight="1">
      <c r="A3" s="5"/>
      <c r="B3" s="5"/>
      <c r="C3" s="5"/>
      <c r="D3" s="5"/>
      <c r="E3" s="5"/>
      <c r="F3" s="5"/>
      <c r="G3" s="5"/>
      <c r="W3" s="205" t="s">
        <v>3</v>
      </c>
      <c r="X3" s="205"/>
      <c r="Y3" s="205"/>
      <c r="Z3" s="205"/>
    </row>
    <row r="4" spans="1:27" s="3" customFormat="1" ht="45.75" customHeight="1">
      <c r="A4" s="200" t="s">
        <v>247</v>
      </c>
      <c r="B4" s="200"/>
      <c r="C4" s="203" t="s">
        <v>100</v>
      </c>
      <c r="D4" s="203" t="s">
        <v>248</v>
      </c>
      <c r="E4" s="203"/>
      <c r="F4" s="203"/>
      <c r="G4" s="203"/>
      <c r="H4" s="203"/>
      <c r="I4" s="203"/>
      <c r="J4" s="203"/>
      <c r="K4" s="203"/>
      <c r="L4" s="203" t="s">
        <v>249</v>
      </c>
      <c r="M4" s="203"/>
      <c r="N4" s="203"/>
      <c r="O4" s="203"/>
      <c r="P4" s="203"/>
      <c r="Q4" s="203"/>
      <c r="R4" s="203"/>
      <c r="S4" s="203"/>
      <c r="T4" s="203" t="s">
        <v>250</v>
      </c>
      <c r="U4" s="203"/>
      <c r="V4" s="203"/>
      <c r="W4" s="203"/>
      <c r="X4" s="203"/>
      <c r="Y4" s="203"/>
      <c r="Z4" s="203"/>
      <c r="AA4" s="203"/>
    </row>
    <row r="5" spans="1:27" s="3" customFormat="1" ht="29.25" customHeight="1">
      <c r="A5" s="200" t="s">
        <v>48</v>
      </c>
      <c r="B5" s="200" t="s">
        <v>49</v>
      </c>
      <c r="C5" s="203"/>
      <c r="D5" s="203" t="s">
        <v>54</v>
      </c>
      <c r="E5" s="200" t="s">
        <v>10</v>
      </c>
      <c r="F5" s="200"/>
      <c r="G5" s="200"/>
      <c r="H5" s="200" t="s">
        <v>11</v>
      </c>
      <c r="I5" s="200"/>
      <c r="J5" s="200"/>
      <c r="K5" s="200" t="s">
        <v>251</v>
      </c>
      <c r="L5" s="203" t="s">
        <v>54</v>
      </c>
      <c r="M5" s="200" t="s">
        <v>10</v>
      </c>
      <c r="N5" s="200"/>
      <c r="O5" s="200"/>
      <c r="P5" s="200" t="s">
        <v>11</v>
      </c>
      <c r="Q5" s="200"/>
      <c r="R5" s="200"/>
      <c r="S5" s="200" t="s">
        <v>251</v>
      </c>
      <c r="T5" s="203" t="s">
        <v>54</v>
      </c>
      <c r="U5" s="200" t="s">
        <v>10</v>
      </c>
      <c r="V5" s="200"/>
      <c r="W5" s="200"/>
      <c r="X5" s="200" t="s">
        <v>11</v>
      </c>
      <c r="Y5" s="200"/>
      <c r="Z5" s="200"/>
      <c r="AA5" s="200" t="s">
        <v>251</v>
      </c>
    </row>
    <row r="6" spans="1:27" s="3" customFormat="1" ht="24" customHeight="1">
      <c r="A6" s="200"/>
      <c r="B6" s="200"/>
      <c r="C6" s="203"/>
      <c r="D6" s="203"/>
      <c r="E6" s="6" t="s">
        <v>9</v>
      </c>
      <c r="F6" s="6" t="s">
        <v>60</v>
      </c>
      <c r="G6" s="6" t="s">
        <v>61</v>
      </c>
      <c r="H6" s="6" t="s">
        <v>9</v>
      </c>
      <c r="I6" s="6" t="s">
        <v>60</v>
      </c>
      <c r="J6" s="6" t="s">
        <v>61</v>
      </c>
      <c r="K6" s="200"/>
      <c r="L6" s="203"/>
      <c r="M6" s="6" t="s">
        <v>9</v>
      </c>
      <c r="N6" s="6" t="s">
        <v>60</v>
      </c>
      <c r="O6" s="6" t="s">
        <v>61</v>
      </c>
      <c r="P6" s="6" t="s">
        <v>9</v>
      </c>
      <c r="Q6" s="6" t="s">
        <v>60</v>
      </c>
      <c r="R6" s="6" t="s">
        <v>61</v>
      </c>
      <c r="S6" s="200"/>
      <c r="T6" s="203"/>
      <c r="U6" s="6" t="s">
        <v>9</v>
      </c>
      <c r="V6" s="6" t="s">
        <v>60</v>
      </c>
      <c r="W6" s="6" t="s">
        <v>61</v>
      </c>
      <c r="X6" s="6" t="s">
        <v>9</v>
      </c>
      <c r="Y6" s="6" t="s">
        <v>60</v>
      </c>
      <c r="Z6" s="6" t="s">
        <v>61</v>
      </c>
      <c r="AA6" s="200"/>
    </row>
    <row r="7" spans="1:27" s="4" customFormat="1" ht="24.75" customHeight="1">
      <c r="A7" s="201" t="s">
        <v>54</v>
      </c>
      <c r="B7" s="202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</row>
    <row r="8" spans="1:27" s="4" customFormat="1" ht="24.75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</row>
    <row r="9" spans="1:27" s="4" customFormat="1" ht="24.75" customHeight="1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</row>
    <row r="10" spans="1:27" s="4" customFormat="1" ht="24.7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</row>
    <row r="11" spans="1:27" s="4" customFormat="1" ht="24.75" customHeight="1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</row>
    <row r="12" spans="1:27" s="4" customFormat="1" ht="24.75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</row>
    <row r="13" spans="1:27" s="4" customFormat="1" ht="24.75" customHeight="1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</row>
    <row r="14" spans="1:27" s="4" customFormat="1" ht="24.75" customHeight="1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</row>
    <row r="15" spans="1:27" s="4" customFormat="1" ht="24.75" customHeight="1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</row>
    <row r="16" spans="1:27" s="4" customFormat="1" ht="24.75" customHeight="1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</row>
    <row r="17" ht="14.25">
      <c r="A17" t="s">
        <v>328</v>
      </c>
    </row>
  </sheetData>
  <sheetProtection/>
  <mergeCells count="22">
    <mergeCell ref="A2:AA2"/>
    <mergeCell ref="W3:Z3"/>
    <mergeCell ref="A4:B4"/>
    <mergeCell ref="D4:K4"/>
    <mergeCell ref="L4:S4"/>
    <mergeCell ref="T4:AA4"/>
    <mergeCell ref="P5:R5"/>
    <mergeCell ref="U5:W5"/>
    <mergeCell ref="X5:Z5"/>
    <mergeCell ref="L5:L6"/>
    <mergeCell ref="S5:S6"/>
    <mergeCell ref="T5:T6"/>
    <mergeCell ref="AA5:AA6"/>
    <mergeCell ref="A7:B7"/>
    <mergeCell ref="A5:A6"/>
    <mergeCell ref="B5:B6"/>
    <mergeCell ref="C4:C6"/>
    <mergeCell ref="D5:D6"/>
    <mergeCell ref="K5:K6"/>
    <mergeCell ref="E5:G5"/>
    <mergeCell ref="H5:J5"/>
    <mergeCell ref="M5:O5"/>
  </mergeCells>
  <printOptions horizontalCentered="1"/>
  <pageMargins left="0.2" right="0.2" top="0.2" bottom="0.2" header="0.51" footer="0.51"/>
  <pageSetup horizontalDpi="600" verticalDpi="600" orientation="landscape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22">
      <selection activeCell="C34" sqref="C34"/>
    </sheetView>
  </sheetViews>
  <sheetFormatPr defaultColWidth="9.00390625" defaultRowHeight="14.25"/>
  <cols>
    <col min="1" max="1" width="33.75390625" style="4" customWidth="1"/>
    <col min="2" max="2" width="14.625" style="16" customWidth="1"/>
    <col min="3" max="3" width="30.125" style="4" customWidth="1"/>
    <col min="4" max="5" width="12.125" style="78" customWidth="1"/>
    <col min="6" max="6" width="18.50390625" style="36" customWidth="1"/>
    <col min="7" max="16384" width="9.00390625" style="4" customWidth="1"/>
  </cols>
  <sheetData>
    <row r="1" ht="21" customHeight="1">
      <c r="A1" s="4" t="s">
        <v>1</v>
      </c>
    </row>
    <row r="2" spans="1:6" s="10" customFormat="1" ht="28.5" customHeight="1">
      <c r="A2" s="159" t="s">
        <v>2</v>
      </c>
      <c r="B2" s="159"/>
      <c r="C2" s="159"/>
      <c r="D2" s="159"/>
      <c r="E2" s="159"/>
      <c r="F2" s="159"/>
    </row>
    <row r="3" spans="2:6" s="11" customFormat="1" ht="17.25" customHeight="1">
      <c r="B3" s="27"/>
      <c r="C3" s="54"/>
      <c r="D3" s="79"/>
      <c r="E3" s="79"/>
      <c r="F3" s="53" t="s">
        <v>3</v>
      </c>
    </row>
    <row r="4" spans="1:6" ht="17.25" customHeight="1">
      <c r="A4" s="160" t="s">
        <v>4</v>
      </c>
      <c r="B4" s="160"/>
      <c r="C4" s="160" t="s">
        <v>5</v>
      </c>
      <c r="D4" s="160"/>
      <c r="E4" s="160"/>
      <c r="F4" s="160"/>
    </row>
    <row r="5" spans="1:6" s="11" customFormat="1" ht="24.75" customHeight="1">
      <c r="A5" s="161" t="s">
        <v>6</v>
      </c>
      <c r="B5" s="162" t="s">
        <v>7</v>
      </c>
      <c r="C5" s="161" t="s">
        <v>8</v>
      </c>
      <c r="D5" s="161" t="s">
        <v>7</v>
      </c>
      <c r="E5" s="161"/>
      <c r="F5" s="161"/>
    </row>
    <row r="6" spans="1:6" s="11" customFormat="1" ht="27.75" customHeight="1">
      <c r="A6" s="161"/>
      <c r="B6" s="163"/>
      <c r="C6" s="161"/>
      <c r="D6" s="77" t="s">
        <v>9</v>
      </c>
      <c r="E6" s="77" t="s">
        <v>10</v>
      </c>
      <c r="F6" s="55" t="s">
        <v>11</v>
      </c>
    </row>
    <row r="7" spans="1:6" s="11" customFormat="1" ht="24.75" customHeight="1">
      <c r="A7" s="56" t="s">
        <v>12</v>
      </c>
      <c r="B7" s="80">
        <v>1737.89</v>
      </c>
      <c r="C7" s="56" t="s">
        <v>13</v>
      </c>
      <c r="D7" s="80">
        <v>1737.89</v>
      </c>
      <c r="E7" s="80">
        <v>1737.89</v>
      </c>
      <c r="F7" s="81" t="s">
        <v>296</v>
      </c>
    </row>
    <row r="8" spans="1:6" s="11" customFormat="1" ht="24.75" customHeight="1">
      <c r="A8" s="57" t="s">
        <v>14</v>
      </c>
      <c r="B8" s="80">
        <v>1737.89</v>
      </c>
      <c r="C8" s="57" t="s">
        <v>15</v>
      </c>
      <c r="D8" s="80">
        <v>764.96</v>
      </c>
      <c r="E8" s="80">
        <v>764.96</v>
      </c>
      <c r="F8" s="81" t="s">
        <v>296</v>
      </c>
    </row>
    <row r="9" spans="1:6" s="11" customFormat="1" ht="24.75" customHeight="1">
      <c r="A9" s="57" t="s">
        <v>16</v>
      </c>
      <c r="B9" s="84">
        <v>0</v>
      </c>
      <c r="C9" s="57" t="s">
        <v>17</v>
      </c>
      <c r="D9" s="81" t="s">
        <v>296</v>
      </c>
      <c r="E9" s="81" t="s">
        <v>296</v>
      </c>
      <c r="F9" s="81" t="s">
        <v>296</v>
      </c>
    </row>
    <row r="10" spans="1:6" s="11" customFormat="1" ht="24.75" customHeight="1">
      <c r="A10" s="57"/>
      <c r="B10" s="75"/>
      <c r="C10" s="57" t="s">
        <v>18</v>
      </c>
      <c r="D10" s="81" t="s">
        <v>296</v>
      </c>
      <c r="E10" s="81" t="s">
        <v>296</v>
      </c>
      <c r="F10" s="81" t="s">
        <v>296</v>
      </c>
    </row>
    <row r="11" spans="1:6" s="11" customFormat="1" ht="24.75" customHeight="1">
      <c r="A11" s="57"/>
      <c r="B11" s="75"/>
      <c r="C11" s="57" t="s">
        <v>19</v>
      </c>
      <c r="D11" s="80">
        <v>5</v>
      </c>
      <c r="E11" s="80">
        <v>5</v>
      </c>
      <c r="F11" s="81" t="s">
        <v>296</v>
      </c>
    </row>
    <row r="12" spans="1:6" s="11" customFormat="1" ht="24.75" customHeight="1">
      <c r="A12" s="57"/>
      <c r="B12" s="75"/>
      <c r="C12" s="57" t="s">
        <v>20</v>
      </c>
      <c r="D12" s="81" t="s">
        <v>296</v>
      </c>
      <c r="E12" s="81" t="s">
        <v>296</v>
      </c>
      <c r="F12" s="81" t="s">
        <v>296</v>
      </c>
    </row>
    <row r="13" spans="1:6" s="11" customFormat="1" ht="24.75" customHeight="1">
      <c r="A13" s="57"/>
      <c r="B13" s="75"/>
      <c r="C13" s="57" t="s">
        <v>21</v>
      </c>
      <c r="D13" s="81" t="s">
        <v>296</v>
      </c>
      <c r="E13" s="81" t="s">
        <v>296</v>
      </c>
      <c r="F13" s="81" t="s">
        <v>296</v>
      </c>
    </row>
    <row r="14" spans="1:6" s="11" customFormat="1" ht="24.75" customHeight="1">
      <c r="A14" s="57"/>
      <c r="B14" s="75"/>
      <c r="C14" s="57" t="s">
        <v>22</v>
      </c>
      <c r="D14" s="81" t="s">
        <v>296</v>
      </c>
      <c r="E14" s="81" t="s">
        <v>296</v>
      </c>
      <c r="F14" s="81" t="s">
        <v>296</v>
      </c>
    </row>
    <row r="15" spans="1:6" s="11" customFormat="1" ht="24.75" customHeight="1">
      <c r="A15" s="57"/>
      <c r="B15" s="75"/>
      <c r="C15" s="57" t="s">
        <v>23</v>
      </c>
      <c r="D15" s="80">
        <v>152.74</v>
      </c>
      <c r="E15" s="80">
        <v>152.74</v>
      </c>
      <c r="F15" s="81" t="s">
        <v>296</v>
      </c>
    </row>
    <row r="16" spans="1:6" s="11" customFormat="1" ht="24.75" customHeight="1">
      <c r="A16" s="57"/>
      <c r="B16" s="75"/>
      <c r="C16" s="57" t="s">
        <v>24</v>
      </c>
      <c r="D16" s="80">
        <v>57.98</v>
      </c>
      <c r="E16" s="80">
        <v>57.98</v>
      </c>
      <c r="F16" s="81" t="s">
        <v>296</v>
      </c>
    </row>
    <row r="17" spans="1:6" s="11" customFormat="1" ht="24.75" customHeight="1">
      <c r="A17" s="57"/>
      <c r="B17" s="75"/>
      <c r="C17" s="57" t="s">
        <v>25</v>
      </c>
      <c r="D17" s="80">
        <v>200</v>
      </c>
      <c r="E17" s="80">
        <v>200</v>
      </c>
      <c r="F17" s="81" t="s">
        <v>296</v>
      </c>
    </row>
    <row r="18" spans="1:6" s="11" customFormat="1" ht="24.75" customHeight="1">
      <c r="A18" s="57"/>
      <c r="B18" s="75"/>
      <c r="C18" s="57" t="s">
        <v>26</v>
      </c>
      <c r="D18" s="80">
        <v>40.45</v>
      </c>
      <c r="E18" s="80">
        <v>40.45</v>
      </c>
      <c r="F18" s="81" t="s">
        <v>296</v>
      </c>
    </row>
    <row r="19" spans="1:6" s="11" customFormat="1" ht="24.75" customHeight="1">
      <c r="A19" s="57"/>
      <c r="B19" s="75"/>
      <c r="C19" s="57" t="s">
        <v>27</v>
      </c>
      <c r="D19" s="80">
        <v>436.56</v>
      </c>
      <c r="E19" s="80">
        <v>436.56</v>
      </c>
      <c r="F19" s="81" t="s">
        <v>296</v>
      </c>
    </row>
    <row r="20" spans="1:6" s="11" customFormat="1" ht="24.75" customHeight="1">
      <c r="A20" s="57"/>
      <c r="B20" s="75"/>
      <c r="C20" s="57" t="s">
        <v>28</v>
      </c>
      <c r="D20" s="81" t="s">
        <v>296</v>
      </c>
      <c r="E20" s="81" t="s">
        <v>296</v>
      </c>
      <c r="F20" s="81" t="s">
        <v>296</v>
      </c>
    </row>
    <row r="21" spans="1:6" s="11" customFormat="1" ht="24.75" customHeight="1">
      <c r="A21" s="57"/>
      <c r="B21" s="75"/>
      <c r="C21" s="57" t="s">
        <v>29</v>
      </c>
      <c r="D21" s="81" t="s">
        <v>296</v>
      </c>
      <c r="E21" s="81" t="s">
        <v>296</v>
      </c>
      <c r="F21" s="81" t="s">
        <v>296</v>
      </c>
    </row>
    <row r="22" spans="1:6" s="11" customFormat="1" ht="24.75" customHeight="1">
      <c r="A22" s="57"/>
      <c r="B22" s="75"/>
      <c r="C22" s="57" t="s">
        <v>30</v>
      </c>
      <c r="D22" s="81" t="s">
        <v>296</v>
      </c>
      <c r="E22" s="81" t="s">
        <v>296</v>
      </c>
      <c r="F22" s="81" t="s">
        <v>296</v>
      </c>
    </row>
    <row r="23" spans="1:6" s="11" customFormat="1" ht="24.75" customHeight="1">
      <c r="A23" s="57"/>
      <c r="B23" s="75"/>
      <c r="C23" s="57" t="s">
        <v>31</v>
      </c>
      <c r="D23" s="81" t="s">
        <v>296</v>
      </c>
      <c r="E23" s="81" t="s">
        <v>296</v>
      </c>
      <c r="F23" s="81" t="s">
        <v>296</v>
      </c>
    </row>
    <row r="24" spans="1:6" s="11" customFormat="1" ht="24.75" customHeight="1">
      <c r="A24" s="57"/>
      <c r="B24" s="75"/>
      <c r="C24" s="57" t="s">
        <v>32</v>
      </c>
      <c r="D24" s="81" t="s">
        <v>296</v>
      </c>
      <c r="E24" s="81" t="s">
        <v>296</v>
      </c>
      <c r="F24" s="81" t="s">
        <v>296</v>
      </c>
    </row>
    <row r="25" spans="1:6" s="11" customFormat="1" ht="24.75" customHeight="1">
      <c r="A25" s="57"/>
      <c r="B25" s="75"/>
      <c r="C25" s="57" t="s">
        <v>33</v>
      </c>
      <c r="D25" s="80">
        <v>80.22</v>
      </c>
      <c r="E25" s="80">
        <v>80.22</v>
      </c>
      <c r="F25" s="81" t="s">
        <v>296</v>
      </c>
    </row>
    <row r="26" spans="1:6" s="11" customFormat="1" ht="24.75" customHeight="1">
      <c r="A26" s="57"/>
      <c r="B26" s="75"/>
      <c r="C26" s="57" t="s">
        <v>34</v>
      </c>
      <c r="D26" s="81" t="s">
        <v>296</v>
      </c>
      <c r="E26" s="81" t="s">
        <v>296</v>
      </c>
      <c r="F26" s="81" t="s">
        <v>296</v>
      </c>
    </row>
    <row r="27" spans="1:6" s="11" customFormat="1" ht="24.75" customHeight="1">
      <c r="A27" s="57"/>
      <c r="B27" s="75"/>
      <c r="C27" s="59" t="s">
        <v>35</v>
      </c>
      <c r="D27" s="81" t="s">
        <v>296</v>
      </c>
      <c r="E27" s="81" t="s">
        <v>296</v>
      </c>
      <c r="F27" s="81" t="s">
        <v>296</v>
      </c>
    </row>
    <row r="28" spans="1:6" s="11" customFormat="1" ht="24.75" customHeight="1">
      <c r="A28" s="57"/>
      <c r="B28" s="75"/>
      <c r="C28" s="57" t="s">
        <v>36</v>
      </c>
      <c r="D28" s="81" t="s">
        <v>296</v>
      </c>
      <c r="E28" s="81" t="s">
        <v>296</v>
      </c>
      <c r="F28" s="81" t="s">
        <v>296</v>
      </c>
    </row>
    <row r="29" spans="1:6" s="11" customFormat="1" ht="24.75" customHeight="1">
      <c r="A29" s="57"/>
      <c r="B29" s="75"/>
      <c r="C29" s="57"/>
      <c r="D29" s="80"/>
      <c r="E29" s="80"/>
      <c r="F29" s="58"/>
    </row>
    <row r="30" spans="1:6" s="11" customFormat="1" ht="24.75" customHeight="1">
      <c r="A30" s="57"/>
      <c r="B30" s="75"/>
      <c r="C30" s="57"/>
      <c r="D30" s="80"/>
      <c r="E30" s="80"/>
      <c r="F30" s="58"/>
    </row>
    <row r="31" spans="1:6" s="11" customFormat="1" ht="24.75" customHeight="1">
      <c r="A31" s="60" t="s">
        <v>37</v>
      </c>
      <c r="B31" s="81" t="s">
        <v>296</v>
      </c>
      <c r="C31" s="60" t="s">
        <v>38</v>
      </c>
      <c r="D31" s="81" t="s">
        <v>296</v>
      </c>
      <c r="E31" s="81" t="s">
        <v>296</v>
      </c>
      <c r="F31" s="81" t="s">
        <v>296</v>
      </c>
    </row>
    <row r="32" spans="1:6" s="11" customFormat="1" ht="24.75" customHeight="1">
      <c r="A32" s="57" t="s">
        <v>14</v>
      </c>
      <c r="B32" s="81" t="s">
        <v>296</v>
      </c>
      <c r="C32" s="57" t="s">
        <v>14</v>
      </c>
      <c r="D32" s="81" t="s">
        <v>296</v>
      </c>
      <c r="E32" s="81" t="s">
        <v>296</v>
      </c>
      <c r="F32" s="81" t="s">
        <v>296</v>
      </c>
    </row>
    <row r="33" spans="1:6" s="11" customFormat="1" ht="24.75" customHeight="1">
      <c r="A33" s="57" t="s">
        <v>16</v>
      </c>
      <c r="B33" s="81" t="s">
        <v>296</v>
      </c>
      <c r="C33" s="61" t="s">
        <v>16</v>
      </c>
      <c r="D33" s="81" t="s">
        <v>296</v>
      </c>
      <c r="E33" s="81" t="s">
        <v>296</v>
      </c>
      <c r="F33" s="81" t="s">
        <v>296</v>
      </c>
    </row>
    <row r="34" spans="1:6" s="11" customFormat="1" ht="24.75" customHeight="1">
      <c r="A34" s="62" t="s">
        <v>39</v>
      </c>
      <c r="B34" s="83" t="s">
        <v>297</v>
      </c>
      <c r="C34" s="63" t="s">
        <v>40</v>
      </c>
      <c r="D34" s="82">
        <v>1737.893752</v>
      </c>
      <c r="E34" s="82">
        <v>1737.893752</v>
      </c>
      <c r="F34" s="63" t="s">
        <v>296</v>
      </c>
    </row>
    <row r="35" spans="3:6" ht="14.25">
      <c r="C35" s="36"/>
      <c r="F35" s="4"/>
    </row>
  </sheetData>
  <sheetProtection/>
  <mergeCells count="7">
    <mergeCell ref="A2:F2"/>
    <mergeCell ref="A4:B4"/>
    <mergeCell ref="C4:F4"/>
    <mergeCell ref="D5:F5"/>
    <mergeCell ref="A5:A6"/>
    <mergeCell ref="B5:B6"/>
    <mergeCell ref="C5:C6"/>
  </mergeCells>
  <printOptions horizontalCentered="1"/>
  <pageMargins left="0.2" right="0.2" top="0.2" bottom="0.2" header="0.51" footer="0.51"/>
  <pageSetup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8"/>
  <sheetViews>
    <sheetView zoomScalePageLayoutView="0" workbookViewId="0" topLeftCell="A1">
      <selection activeCell="D6" sqref="D6"/>
    </sheetView>
  </sheetViews>
  <sheetFormatPr defaultColWidth="9.00390625" defaultRowHeight="14.25"/>
  <cols>
    <col min="1" max="1" width="8.625" style="51" customWidth="1"/>
    <col min="2" max="2" width="42.25390625" style="51" customWidth="1"/>
    <col min="3" max="3" width="16.75390625" style="16" customWidth="1"/>
    <col min="4" max="4" width="22.50390625" style="16" customWidth="1"/>
    <col min="5" max="5" width="19.875" style="16" customWidth="1"/>
    <col min="6" max="6" width="13.50390625" style="106" customWidth="1"/>
    <col min="7" max="7" width="10.375" style="106" customWidth="1"/>
    <col min="8" max="8" width="10.50390625" style="106" customWidth="1"/>
    <col min="9" max="9" width="8.875" style="106" customWidth="1"/>
    <col min="10" max="10" width="8.125" style="106" customWidth="1"/>
    <col min="11" max="11" width="12.25390625" style="106" customWidth="1"/>
    <col min="12" max="12" width="10.00390625" style="106" customWidth="1"/>
    <col min="13" max="13" width="9.00390625" style="106" customWidth="1"/>
    <col min="14" max="14" width="12.25390625" style="106" customWidth="1"/>
    <col min="15" max="15" width="9.00390625" style="85" customWidth="1"/>
    <col min="16" max="16384" width="9.00390625" style="4" customWidth="1"/>
  </cols>
  <sheetData>
    <row r="1" spans="1:15" ht="29.25" customHeight="1">
      <c r="A1" s="89" t="s">
        <v>41</v>
      </c>
      <c r="B1" s="89"/>
      <c r="C1" s="78"/>
      <c r="D1" s="78"/>
      <c r="E1" s="78"/>
      <c r="F1" s="100"/>
      <c r="G1" s="100"/>
      <c r="H1" s="100"/>
      <c r="I1" s="100"/>
      <c r="J1" s="100"/>
      <c r="K1" s="100"/>
      <c r="L1" s="100"/>
      <c r="M1" s="100"/>
      <c r="N1" s="100"/>
      <c r="O1" s="90"/>
    </row>
    <row r="2" spans="1:15" s="10" customFormat="1" ht="31.5" customHeight="1">
      <c r="A2" s="159" t="s">
        <v>42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91"/>
    </row>
    <row r="3" spans="1:15" s="50" customFormat="1" ht="31.5" customHeight="1">
      <c r="A3" s="92"/>
      <c r="B3" s="92"/>
      <c r="C3" s="98"/>
      <c r="D3" s="99"/>
      <c r="E3" s="98"/>
      <c r="F3" s="101"/>
      <c r="G3" s="101"/>
      <c r="H3" s="101"/>
      <c r="I3" s="101"/>
      <c r="J3" s="101"/>
      <c r="K3" s="101"/>
      <c r="L3" s="101"/>
      <c r="M3" s="101"/>
      <c r="N3" s="101" t="s">
        <v>3</v>
      </c>
      <c r="O3" s="93"/>
    </row>
    <row r="4" spans="1:15" s="11" customFormat="1" ht="30" customHeight="1">
      <c r="A4" s="164" t="s">
        <v>43</v>
      </c>
      <c r="B4" s="164"/>
      <c r="C4" s="164" t="s">
        <v>44</v>
      </c>
      <c r="D4" s="165" t="s">
        <v>45</v>
      </c>
      <c r="E4" s="166"/>
      <c r="F4" s="166"/>
      <c r="G4" s="166"/>
      <c r="H4" s="166"/>
      <c r="I4" s="167" t="s">
        <v>46</v>
      </c>
      <c r="J4" s="168"/>
      <c r="K4" s="168"/>
      <c r="L4" s="168"/>
      <c r="M4" s="168"/>
      <c r="N4" s="171" t="s">
        <v>47</v>
      </c>
      <c r="O4" s="94"/>
    </row>
    <row r="5" spans="1:15" s="11" customFormat="1" ht="58.5" customHeight="1">
      <c r="A5" s="95" t="s">
        <v>48</v>
      </c>
      <c r="B5" s="87" t="s">
        <v>49</v>
      </c>
      <c r="C5" s="164"/>
      <c r="D5" s="52" t="s">
        <v>9</v>
      </c>
      <c r="E5" s="52" t="s">
        <v>50</v>
      </c>
      <c r="F5" s="102" t="s">
        <v>51</v>
      </c>
      <c r="G5" s="107" t="s">
        <v>52</v>
      </c>
      <c r="H5" s="102" t="s">
        <v>53</v>
      </c>
      <c r="I5" s="102" t="s">
        <v>9</v>
      </c>
      <c r="J5" s="102" t="s">
        <v>50</v>
      </c>
      <c r="K5" s="102" t="s">
        <v>51</v>
      </c>
      <c r="L5" s="102" t="s">
        <v>52</v>
      </c>
      <c r="M5" s="102" t="s">
        <v>53</v>
      </c>
      <c r="N5" s="172"/>
      <c r="O5" s="94"/>
    </row>
    <row r="6" spans="1:15" s="11" customFormat="1" ht="30.75" customHeight="1">
      <c r="A6" s="169" t="s">
        <v>54</v>
      </c>
      <c r="B6" s="170"/>
      <c r="C6" s="87">
        <v>1737.89</v>
      </c>
      <c r="D6" s="87">
        <v>1737.89</v>
      </c>
      <c r="E6" s="87">
        <v>1737.89</v>
      </c>
      <c r="F6" s="103">
        <v>11</v>
      </c>
      <c r="G6" s="103">
        <f aca="true" t="shared" si="0" ref="G6:N6">SUM(G7:G19)</f>
        <v>0</v>
      </c>
      <c r="H6" s="103">
        <f t="shared" si="0"/>
        <v>0</v>
      </c>
      <c r="I6" s="103">
        <f t="shared" si="0"/>
        <v>0</v>
      </c>
      <c r="J6" s="103">
        <f t="shared" si="0"/>
        <v>0</v>
      </c>
      <c r="K6" s="103">
        <f t="shared" si="0"/>
        <v>0</v>
      </c>
      <c r="L6" s="103">
        <f t="shared" si="0"/>
        <v>0</v>
      </c>
      <c r="M6" s="103">
        <f t="shared" si="0"/>
        <v>0</v>
      </c>
      <c r="N6" s="103">
        <f t="shared" si="0"/>
        <v>0</v>
      </c>
      <c r="O6" s="94"/>
    </row>
    <row r="7" spans="1:15" s="11" customFormat="1" ht="24.75" customHeight="1">
      <c r="A7" s="88" t="s">
        <v>252</v>
      </c>
      <c r="B7" s="88" t="s">
        <v>303</v>
      </c>
      <c r="C7" s="86">
        <f>97800/10000</f>
        <v>9.78</v>
      </c>
      <c r="D7" s="86">
        <f>97800/10000</f>
        <v>9.78</v>
      </c>
      <c r="E7" s="86">
        <f>97800/10000</f>
        <v>9.78</v>
      </c>
      <c r="F7" s="103">
        <f aca="true" t="shared" si="1" ref="F7:F17">SUM(G7:J7)</f>
        <v>0</v>
      </c>
      <c r="G7" s="103">
        <f aca="true" t="shared" si="2" ref="G7:G28">SUM(G8:G20)</f>
        <v>0</v>
      </c>
      <c r="H7" s="103">
        <f aca="true" t="shared" si="3" ref="H7:H28">SUM(H8:H20)</f>
        <v>0</v>
      </c>
      <c r="I7" s="103">
        <f aca="true" t="shared" si="4" ref="I7:I28">SUM(J7:M7)</f>
        <v>0</v>
      </c>
      <c r="J7" s="103">
        <f aca="true" t="shared" si="5" ref="J7:J28">SUM(K7:N7)</f>
        <v>0</v>
      </c>
      <c r="K7" s="103">
        <f aca="true" t="shared" si="6" ref="K7:K28">SUM(L7:O7)</f>
        <v>0</v>
      </c>
      <c r="L7" s="103">
        <f aca="true" t="shared" si="7" ref="L7:L28">SUM(M7:P7)</f>
        <v>0</v>
      </c>
      <c r="M7" s="103">
        <f aca="true" t="shared" si="8" ref="M7:M28">SUM(N7:Q7)</f>
        <v>0</v>
      </c>
      <c r="N7" s="103">
        <f aca="true" t="shared" si="9" ref="N7:N28">SUM(O7:R7)</f>
        <v>0</v>
      </c>
      <c r="O7" s="94"/>
    </row>
    <row r="8" spans="1:15" s="11" customFormat="1" ht="24.75" customHeight="1">
      <c r="A8" s="88" t="s">
        <v>253</v>
      </c>
      <c r="B8" s="88" t="s">
        <v>300</v>
      </c>
      <c r="C8" s="86">
        <v>610.64</v>
      </c>
      <c r="D8" s="86">
        <v>610.64</v>
      </c>
      <c r="E8" s="86">
        <v>610.64</v>
      </c>
      <c r="F8" s="103">
        <f t="shared" si="1"/>
        <v>0</v>
      </c>
      <c r="G8" s="103">
        <f t="shared" si="2"/>
        <v>0</v>
      </c>
      <c r="H8" s="103">
        <f t="shared" si="3"/>
        <v>0</v>
      </c>
      <c r="I8" s="103">
        <f t="shared" si="4"/>
        <v>0</v>
      </c>
      <c r="J8" s="103">
        <f t="shared" si="5"/>
        <v>0</v>
      </c>
      <c r="K8" s="103">
        <f t="shared" si="6"/>
        <v>0</v>
      </c>
      <c r="L8" s="103">
        <f t="shared" si="7"/>
        <v>0</v>
      </c>
      <c r="M8" s="103">
        <f t="shared" si="8"/>
        <v>0</v>
      </c>
      <c r="N8" s="103">
        <f t="shared" si="9"/>
        <v>0</v>
      </c>
      <c r="O8" s="94"/>
    </row>
    <row r="9" spans="1:15" s="11" customFormat="1" ht="24.75" customHeight="1">
      <c r="A9" s="88" t="s">
        <v>254</v>
      </c>
      <c r="B9" s="88" t="s">
        <v>298</v>
      </c>
      <c r="C9" s="86">
        <v>20</v>
      </c>
      <c r="D9" s="86">
        <v>20</v>
      </c>
      <c r="E9" s="86">
        <v>20</v>
      </c>
      <c r="F9" s="103">
        <f t="shared" si="1"/>
        <v>0</v>
      </c>
      <c r="G9" s="103">
        <f t="shared" si="2"/>
        <v>0</v>
      </c>
      <c r="H9" s="103">
        <f t="shared" si="3"/>
        <v>0</v>
      </c>
      <c r="I9" s="103">
        <f t="shared" si="4"/>
        <v>0</v>
      </c>
      <c r="J9" s="103">
        <f t="shared" si="5"/>
        <v>0</v>
      </c>
      <c r="K9" s="103">
        <f t="shared" si="6"/>
        <v>0</v>
      </c>
      <c r="L9" s="103">
        <f t="shared" si="7"/>
        <v>0</v>
      </c>
      <c r="M9" s="103">
        <f t="shared" si="8"/>
        <v>0</v>
      </c>
      <c r="N9" s="103">
        <f t="shared" si="9"/>
        <v>0</v>
      </c>
      <c r="O9" s="94"/>
    </row>
    <row r="10" spans="1:15" s="11" customFormat="1" ht="24.75" customHeight="1">
      <c r="A10" s="88" t="s">
        <v>255</v>
      </c>
      <c r="B10" s="88" t="s">
        <v>299</v>
      </c>
      <c r="C10" s="86">
        <v>120.54</v>
      </c>
      <c r="D10" s="86">
        <v>120.54</v>
      </c>
      <c r="E10" s="86">
        <v>120.54</v>
      </c>
      <c r="F10" s="103">
        <f t="shared" si="1"/>
        <v>0</v>
      </c>
      <c r="G10" s="103">
        <f t="shared" si="2"/>
        <v>0</v>
      </c>
      <c r="H10" s="103">
        <f t="shared" si="3"/>
        <v>0</v>
      </c>
      <c r="I10" s="103">
        <f t="shared" si="4"/>
        <v>0</v>
      </c>
      <c r="J10" s="103">
        <f t="shared" si="5"/>
        <v>0</v>
      </c>
      <c r="K10" s="103">
        <f t="shared" si="6"/>
        <v>0</v>
      </c>
      <c r="L10" s="103">
        <f t="shared" si="7"/>
        <v>0</v>
      </c>
      <c r="M10" s="103">
        <f t="shared" si="8"/>
        <v>0</v>
      </c>
      <c r="N10" s="103">
        <f t="shared" si="9"/>
        <v>0</v>
      </c>
      <c r="O10" s="94"/>
    </row>
    <row r="11" spans="1:15" s="11" customFormat="1" ht="24.75" customHeight="1">
      <c r="A11" s="88" t="s">
        <v>256</v>
      </c>
      <c r="B11" s="88" t="s">
        <v>300</v>
      </c>
      <c r="C11" s="86">
        <v>4</v>
      </c>
      <c r="D11" s="86">
        <v>4</v>
      </c>
      <c r="E11" s="86">
        <v>4</v>
      </c>
      <c r="F11" s="103">
        <f t="shared" si="1"/>
        <v>0</v>
      </c>
      <c r="G11" s="103">
        <f t="shared" si="2"/>
        <v>0</v>
      </c>
      <c r="H11" s="103">
        <f t="shared" si="3"/>
        <v>0</v>
      </c>
      <c r="I11" s="103">
        <f t="shared" si="4"/>
        <v>0</v>
      </c>
      <c r="J11" s="103">
        <f t="shared" si="5"/>
        <v>0</v>
      </c>
      <c r="K11" s="103">
        <f t="shared" si="6"/>
        <v>0</v>
      </c>
      <c r="L11" s="103">
        <f t="shared" si="7"/>
        <v>0</v>
      </c>
      <c r="M11" s="103">
        <f t="shared" si="8"/>
        <v>0</v>
      </c>
      <c r="N11" s="103">
        <f t="shared" si="9"/>
        <v>0</v>
      </c>
      <c r="O11" s="94"/>
    </row>
    <row r="12" spans="1:15" s="11" customFormat="1" ht="24.75" customHeight="1">
      <c r="A12" s="88" t="s">
        <v>257</v>
      </c>
      <c r="B12" s="88" t="s">
        <v>301</v>
      </c>
      <c r="C12" s="86">
        <v>5</v>
      </c>
      <c r="D12" s="86">
        <v>5</v>
      </c>
      <c r="E12" s="86">
        <v>5</v>
      </c>
      <c r="F12" s="103">
        <f t="shared" si="1"/>
        <v>0</v>
      </c>
      <c r="G12" s="103">
        <f t="shared" si="2"/>
        <v>0</v>
      </c>
      <c r="H12" s="103">
        <f t="shared" si="3"/>
        <v>0</v>
      </c>
      <c r="I12" s="103">
        <f t="shared" si="4"/>
        <v>0</v>
      </c>
      <c r="J12" s="103">
        <f t="shared" si="5"/>
        <v>0</v>
      </c>
      <c r="K12" s="103">
        <f t="shared" si="6"/>
        <v>0</v>
      </c>
      <c r="L12" s="103">
        <f t="shared" si="7"/>
        <v>0</v>
      </c>
      <c r="M12" s="103">
        <f t="shared" si="8"/>
        <v>0</v>
      </c>
      <c r="N12" s="103">
        <f t="shared" si="9"/>
        <v>0</v>
      </c>
      <c r="O12" s="94"/>
    </row>
    <row r="13" spans="1:15" s="11" customFormat="1" ht="24.75" customHeight="1">
      <c r="A13" s="88" t="s">
        <v>258</v>
      </c>
      <c r="B13" s="88" t="s">
        <v>302</v>
      </c>
      <c r="C13" s="86">
        <v>38.6</v>
      </c>
      <c r="D13" s="86">
        <v>38.6</v>
      </c>
      <c r="E13" s="86">
        <v>38.6</v>
      </c>
      <c r="F13" s="103">
        <f t="shared" si="1"/>
        <v>0</v>
      </c>
      <c r="G13" s="103">
        <f t="shared" si="2"/>
        <v>0</v>
      </c>
      <c r="H13" s="103">
        <f t="shared" si="3"/>
        <v>0</v>
      </c>
      <c r="I13" s="103">
        <f t="shared" si="4"/>
        <v>0</v>
      </c>
      <c r="J13" s="103">
        <f t="shared" si="5"/>
        <v>0</v>
      </c>
      <c r="K13" s="103">
        <f t="shared" si="6"/>
        <v>0</v>
      </c>
      <c r="L13" s="103">
        <f t="shared" si="7"/>
        <v>0</v>
      </c>
      <c r="M13" s="103">
        <f t="shared" si="8"/>
        <v>0</v>
      </c>
      <c r="N13" s="103">
        <f t="shared" si="9"/>
        <v>0</v>
      </c>
      <c r="O13" s="94"/>
    </row>
    <row r="14" spans="1:15" s="11" customFormat="1" ht="24.75" customHeight="1">
      <c r="A14" s="88" t="s">
        <v>259</v>
      </c>
      <c r="B14" s="88" t="s">
        <v>304</v>
      </c>
      <c r="C14" s="86">
        <v>9.45</v>
      </c>
      <c r="D14" s="86">
        <v>9.45</v>
      </c>
      <c r="E14" s="86">
        <v>9.45</v>
      </c>
      <c r="F14" s="103">
        <f t="shared" si="1"/>
        <v>0</v>
      </c>
      <c r="G14" s="103">
        <f t="shared" si="2"/>
        <v>0</v>
      </c>
      <c r="H14" s="103">
        <f t="shared" si="3"/>
        <v>0</v>
      </c>
      <c r="I14" s="103">
        <f t="shared" si="4"/>
        <v>0</v>
      </c>
      <c r="J14" s="103">
        <f t="shared" si="5"/>
        <v>0</v>
      </c>
      <c r="K14" s="103">
        <f t="shared" si="6"/>
        <v>0</v>
      </c>
      <c r="L14" s="103">
        <f t="shared" si="7"/>
        <v>0</v>
      </c>
      <c r="M14" s="103">
        <f t="shared" si="8"/>
        <v>0</v>
      </c>
      <c r="N14" s="103">
        <f t="shared" si="9"/>
        <v>0</v>
      </c>
      <c r="O14" s="94"/>
    </row>
    <row r="15" spans="1:15" s="11" customFormat="1" ht="24.75" customHeight="1">
      <c r="A15" s="88" t="s">
        <v>260</v>
      </c>
      <c r="B15" s="88" t="s">
        <v>305</v>
      </c>
      <c r="C15" s="86">
        <v>53.24</v>
      </c>
      <c r="D15" s="86">
        <v>53.24</v>
      </c>
      <c r="E15" s="86">
        <v>53.24</v>
      </c>
      <c r="F15" s="103">
        <f t="shared" si="1"/>
        <v>0</v>
      </c>
      <c r="G15" s="103">
        <f t="shared" si="2"/>
        <v>0</v>
      </c>
      <c r="H15" s="103">
        <f t="shared" si="3"/>
        <v>0</v>
      </c>
      <c r="I15" s="103">
        <f t="shared" si="4"/>
        <v>0</v>
      </c>
      <c r="J15" s="103">
        <f t="shared" si="5"/>
        <v>0</v>
      </c>
      <c r="K15" s="103">
        <f t="shared" si="6"/>
        <v>0</v>
      </c>
      <c r="L15" s="103">
        <f t="shared" si="7"/>
        <v>0</v>
      </c>
      <c r="M15" s="103">
        <f t="shared" si="8"/>
        <v>0</v>
      </c>
      <c r="N15" s="103">
        <f t="shared" si="9"/>
        <v>0</v>
      </c>
      <c r="O15" s="94"/>
    </row>
    <row r="16" spans="1:15" s="11" customFormat="1" ht="24.75" customHeight="1">
      <c r="A16" s="88" t="s">
        <v>261</v>
      </c>
      <c r="B16" s="88" t="s">
        <v>306</v>
      </c>
      <c r="C16" s="86">
        <v>26.62</v>
      </c>
      <c r="D16" s="86">
        <v>26.62</v>
      </c>
      <c r="E16" s="86">
        <v>26.62</v>
      </c>
      <c r="F16" s="103">
        <f t="shared" si="1"/>
        <v>0</v>
      </c>
      <c r="G16" s="103">
        <f t="shared" si="2"/>
        <v>0</v>
      </c>
      <c r="H16" s="103">
        <f t="shared" si="3"/>
        <v>0</v>
      </c>
      <c r="I16" s="103">
        <f t="shared" si="4"/>
        <v>0</v>
      </c>
      <c r="J16" s="103">
        <f t="shared" si="5"/>
        <v>0</v>
      </c>
      <c r="K16" s="103">
        <f t="shared" si="6"/>
        <v>0</v>
      </c>
      <c r="L16" s="103">
        <f t="shared" si="7"/>
        <v>0</v>
      </c>
      <c r="M16" s="103">
        <f t="shared" si="8"/>
        <v>0</v>
      </c>
      <c r="N16" s="103">
        <f t="shared" si="9"/>
        <v>0</v>
      </c>
      <c r="O16" s="94"/>
    </row>
    <row r="17" spans="1:15" s="11" customFormat="1" ht="24.75" customHeight="1">
      <c r="A17" s="88" t="s">
        <v>262</v>
      </c>
      <c r="B17" s="88" t="s">
        <v>307</v>
      </c>
      <c r="C17" s="86">
        <v>24.82</v>
      </c>
      <c r="D17" s="86">
        <v>24.82</v>
      </c>
      <c r="E17" s="86">
        <v>24.82</v>
      </c>
      <c r="F17" s="103">
        <f t="shared" si="1"/>
        <v>0</v>
      </c>
      <c r="G17" s="103">
        <f t="shared" si="2"/>
        <v>0</v>
      </c>
      <c r="H17" s="103">
        <f t="shared" si="3"/>
        <v>0</v>
      </c>
      <c r="I17" s="103">
        <f t="shared" si="4"/>
        <v>0</v>
      </c>
      <c r="J17" s="103">
        <f t="shared" si="5"/>
        <v>0</v>
      </c>
      <c r="K17" s="103">
        <f t="shared" si="6"/>
        <v>0</v>
      </c>
      <c r="L17" s="103">
        <f t="shared" si="7"/>
        <v>0</v>
      </c>
      <c r="M17" s="103">
        <f t="shared" si="8"/>
        <v>0</v>
      </c>
      <c r="N17" s="103">
        <f t="shared" si="9"/>
        <v>0</v>
      </c>
      <c r="O17" s="94"/>
    </row>
    <row r="18" spans="1:15" s="11" customFormat="1" ht="24.75" customHeight="1">
      <c r="A18" s="88" t="s">
        <v>263</v>
      </c>
      <c r="B18" s="88" t="s">
        <v>308</v>
      </c>
      <c r="C18" s="86">
        <v>10.3</v>
      </c>
      <c r="D18" s="86">
        <v>10.3</v>
      </c>
      <c r="E18" s="86">
        <v>10.3</v>
      </c>
      <c r="F18" s="103">
        <v>1</v>
      </c>
      <c r="G18" s="103">
        <f t="shared" si="2"/>
        <v>0</v>
      </c>
      <c r="H18" s="103">
        <f t="shared" si="3"/>
        <v>0</v>
      </c>
      <c r="I18" s="103">
        <f t="shared" si="4"/>
        <v>0</v>
      </c>
      <c r="J18" s="103">
        <f t="shared" si="5"/>
        <v>0</v>
      </c>
      <c r="K18" s="103">
        <f t="shared" si="6"/>
        <v>0</v>
      </c>
      <c r="L18" s="103">
        <f t="shared" si="7"/>
        <v>0</v>
      </c>
      <c r="M18" s="103">
        <f t="shared" si="8"/>
        <v>0</v>
      </c>
      <c r="N18" s="103">
        <f t="shared" si="9"/>
        <v>0</v>
      </c>
      <c r="O18" s="94"/>
    </row>
    <row r="19" spans="1:15" s="11" customFormat="1" ht="24.75" customHeight="1">
      <c r="A19" s="96" t="s">
        <v>264</v>
      </c>
      <c r="B19" s="88" t="s">
        <v>309</v>
      </c>
      <c r="C19" s="86">
        <v>26.62</v>
      </c>
      <c r="D19" s="86">
        <v>26.62</v>
      </c>
      <c r="E19" s="86">
        <v>26.62</v>
      </c>
      <c r="F19" s="103">
        <f>SUM(G19:J19)</f>
        <v>0</v>
      </c>
      <c r="G19" s="103">
        <f t="shared" si="2"/>
        <v>0</v>
      </c>
      <c r="H19" s="103">
        <f t="shared" si="3"/>
        <v>0</v>
      </c>
      <c r="I19" s="104">
        <f t="shared" si="4"/>
        <v>0</v>
      </c>
      <c r="J19" s="103">
        <f t="shared" si="5"/>
        <v>0</v>
      </c>
      <c r="K19" s="103">
        <f t="shared" si="6"/>
        <v>0</v>
      </c>
      <c r="L19" s="103">
        <f t="shared" si="7"/>
        <v>0</v>
      </c>
      <c r="M19" s="103">
        <f t="shared" si="8"/>
        <v>0</v>
      </c>
      <c r="N19" s="103">
        <f t="shared" si="9"/>
        <v>0</v>
      </c>
      <c r="O19" s="94"/>
    </row>
    <row r="20" spans="1:15" ht="24.75" customHeight="1">
      <c r="A20" s="97" t="s">
        <v>265</v>
      </c>
      <c r="B20" s="88" t="s">
        <v>310</v>
      </c>
      <c r="C20" s="86">
        <v>21.06</v>
      </c>
      <c r="D20" s="86">
        <v>21.06</v>
      </c>
      <c r="E20" s="86">
        <v>21.06</v>
      </c>
      <c r="F20" s="103">
        <f>SUM(G20:J20)</f>
        <v>0</v>
      </c>
      <c r="G20" s="103">
        <f t="shared" si="2"/>
        <v>0</v>
      </c>
      <c r="H20" s="103">
        <f t="shared" si="3"/>
        <v>0</v>
      </c>
      <c r="I20" s="103">
        <f t="shared" si="4"/>
        <v>0</v>
      </c>
      <c r="J20" s="103">
        <f t="shared" si="5"/>
        <v>0</v>
      </c>
      <c r="K20" s="103">
        <f t="shared" si="6"/>
        <v>0</v>
      </c>
      <c r="L20" s="103">
        <f t="shared" si="7"/>
        <v>0</v>
      </c>
      <c r="M20" s="103">
        <f t="shared" si="8"/>
        <v>0</v>
      </c>
      <c r="N20" s="103">
        <f t="shared" si="9"/>
        <v>0</v>
      </c>
      <c r="O20" s="94"/>
    </row>
    <row r="21" spans="1:15" ht="24.75" customHeight="1">
      <c r="A21" s="97" t="s">
        <v>266</v>
      </c>
      <c r="B21" s="88" t="s">
        <v>311</v>
      </c>
      <c r="C21" s="86">
        <v>180</v>
      </c>
      <c r="D21" s="86">
        <v>180</v>
      </c>
      <c r="E21" s="86">
        <v>180</v>
      </c>
      <c r="F21" s="103">
        <f>SUM(G21:J21)</f>
        <v>0</v>
      </c>
      <c r="G21" s="103">
        <f t="shared" si="2"/>
        <v>0</v>
      </c>
      <c r="H21" s="103">
        <f t="shared" si="3"/>
        <v>0</v>
      </c>
      <c r="I21" s="103">
        <f t="shared" si="4"/>
        <v>0</v>
      </c>
      <c r="J21" s="103">
        <f t="shared" si="5"/>
        <v>0</v>
      </c>
      <c r="K21" s="103">
        <f t="shared" si="6"/>
        <v>0</v>
      </c>
      <c r="L21" s="103">
        <f t="shared" si="7"/>
        <v>0</v>
      </c>
      <c r="M21" s="103">
        <f t="shared" si="8"/>
        <v>0</v>
      </c>
      <c r="N21" s="103">
        <f t="shared" si="9"/>
        <v>0</v>
      </c>
      <c r="O21" s="94"/>
    </row>
    <row r="22" spans="1:15" ht="24.75" customHeight="1">
      <c r="A22" s="97" t="s">
        <v>267</v>
      </c>
      <c r="B22" s="88" t="s">
        <v>312</v>
      </c>
      <c r="C22" s="86">
        <v>20</v>
      </c>
      <c r="D22" s="86">
        <v>20</v>
      </c>
      <c r="E22" s="86">
        <v>20</v>
      </c>
      <c r="F22" s="105">
        <v>10</v>
      </c>
      <c r="G22" s="103">
        <f t="shared" si="2"/>
        <v>0</v>
      </c>
      <c r="H22" s="103">
        <f t="shared" si="3"/>
        <v>0</v>
      </c>
      <c r="I22" s="103">
        <f t="shared" si="4"/>
        <v>0</v>
      </c>
      <c r="J22" s="103">
        <f t="shared" si="5"/>
        <v>0</v>
      </c>
      <c r="K22" s="103">
        <f t="shared" si="6"/>
        <v>0</v>
      </c>
      <c r="L22" s="103">
        <f t="shared" si="7"/>
        <v>0</v>
      </c>
      <c r="M22" s="103">
        <f t="shared" si="8"/>
        <v>0</v>
      </c>
      <c r="N22" s="103">
        <f t="shared" si="9"/>
        <v>0</v>
      </c>
      <c r="O22" s="94"/>
    </row>
    <row r="23" spans="1:15" ht="24.75" customHeight="1">
      <c r="A23" s="97" t="s">
        <v>268</v>
      </c>
      <c r="B23" s="88" t="s">
        <v>313</v>
      </c>
      <c r="C23" s="86">
        <v>40.45</v>
      </c>
      <c r="D23" s="86">
        <v>40.45</v>
      </c>
      <c r="E23" s="86">
        <v>40.45</v>
      </c>
      <c r="F23" s="103">
        <f aca="true" t="shared" si="10" ref="F23:F28">SUM(G23:J23)</f>
        <v>0</v>
      </c>
      <c r="G23" s="103">
        <f t="shared" si="2"/>
        <v>0</v>
      </c>
      <c r="H23" s="103">
        <f t="shared" si="3"/>
        <v>0</v>
      </c>
      <c r="I23" s="103">
        <f t="shared" si="4"/>
        <v>0</v>
      </c>
      <c r="J23" s="103">
        <f t="shared" si="5"/>
        <v>0</v>
      </c>
      <c r="K23" s="103">
        <f t="shared" si="6"/>
        <v>0</v>
      </c>
      <c r="L23" s="103">
        <f t="shared" si="7"/>
        <v>0</v>
      </c>
      <c r="M23" s="103">
        <f t="shared" si="8"/>
        <v>0</v>
      </c>
      <c r="N23" s="103">
        <f t="shared" si="9"/>
        <v>0</v>
      </c>
      <c r="O23" s="94"/>
    </row>
    <row r="24" spans="1:15" ht="24.75" customHeight="1">
      <c r="A24" s="97" t="s">
        <v>269</v>
      </c>
      <c r="B24" s="88" t="s">
        <v>314</v>
      </c>
      <c r="C24" s="86">
        <v>58.48</v>
      </c>
      <c r="D24" s="86">
        <v>58.48</v>
      </c>
      <c r="E24" s="86">
        <v>58.48</v>
      </c>
      <c r="F24" s="103">
        <f t="shared" si="10"/>
        <v>0</v>
      </c>
      <c r="G24" s="103">
        <f t="shared" si="2"/>
        <v>0</v>
      </c>
      <c r="H24" s="103">
        <f t="shared" si="3"/>
        <v>0</v>
      </c>
      <c r="I24" s="103">
        <f t="shared" si="4"/>
        <v>0</v>
      </c>
      <c r="J24" s="103">
        <f t="shared" si="5"/>
        <v>0</v>
      </c>
      <c r="K24" s="103">
        <f t="shared" si="6"/>
        <v>0</v>
      </c>
      <c r="L24" s="103">
        <f t="shared" si="7"/>
        <v>0</v>
      </c>
      <c r="M24" s="103">
        <f t="shared" si="8"/>
        <v>0</v>
      </c>
      <c r="N24" s="103">
        <f t="shared" si="9"/>
        <v>0</v>
      </c>
      <c r="O24" s="94"/>
    </row>
    <row r="25" spans="1:15" ht="24.75" customHeight="1">
      <c r="A25" s="97" t="s">
        <v>270</v>
      </c>
      <c r="B25" s="88" t="s">
        <v>315</v>
      </c>
      <c r="C25" s="86">
        <v>359.48</v>
      </c>
      <c r="D25" s="86">
        <v>359.48</v>
      </c>
      <c r="E25" s="86">
        <v>359.48</v>
      </c>
      <c r="F25" s="103">
        <f t="shared" si="10"/>
        <v>0</v>
      </c>
      <c r="G25" s="103">
        <f t="shared" si="2"/>
        <v>0</v>
      </c>
      <c r="H25" s="103">
        <f t="shared" si="3"/>
        <v>0</v>
      </c>
      <c r="I25" s="103">
        <f t="shared" si="4"/>
        <v>0</v>
      </c>
      <c r="J25" s="103">
        <f t="shared" si="5"/>
        <v>0</v>
      </c>
      <c r="K25" s="103">
        <f t="shared" si="6"/>
        <v>0</v>
      </c>
      <c r="L25" s="103">
        <f t="shared" si="7"/>
        <v>0</v>
      </c>
      <c r="M25" s="103">
        <f t="shared" si="8"/>
        <v>0</v>
      </c>
      <c r="N25" s="103">
        <f t="shared" si="9"/>
        <v>0</v>
      </c>
      <c r="O25" s="94"/>
    </row>
    <row r="26" spans="1:15" ht="24.75" customHeight="1">
      <c r="A26" s="97" t="s">
        <v>271</v>
      </c>
      <c r="B26" s="88" t="s">
        <v>316</v>
      </c>
      <c r="C26" s="86">
        <v>18.6</v>
      </c>
      <c r="D26" s="86">
        <v>18.6</v>
      </c>
      <c r="E26" s="86">
        <v>18.6</v>
      </c>
      <c r="F26" s="103">
        <f t="shared" si="10"/>
        <v>0</v>
      </c>
      <c r="G26" s="103">
        <f t="shared" si="2"/>
        <v>0</v>
      </c>
      <c r="H26" s="103">
        <f t="shared" si="3"/>
        <v>0</v>
      </c>
      <c r="I26" s="103">
        <f t="shared" si="4"/>
        <v>0</v>
      </c>
      <c r="J26" s="103">
        <f t="shared" si="5"/>
        <v>0</v>
      </c>
      <c r="K26" s="103">
        <f t="shared" si="6"/>
        <v>0</v>
      </c>
      <c r="L26" s="103">
        <f t="shared" si="7"/>
        <v>0</v>
      </c>
      <c r="M26" s="103">
        <f t="shared" si="8"/>
        <v>0</v>
      </c>
      <c r="N26" s="103">
        <f t="shared" si="9"/>
        <v>0</v>
      </c>
      <c r="O26" s="94"/>
    </row>
    <row r="27" spans="1:15" ht="24.75" customHeight="1">
      <c r="A27" s="97" t="s">
        <v>272</v>
      </c>
      <c r="B27" s="88" t="s">
        <v>317</v>
      </c>
      <c r="C27" s="86">
        <v>46.71</v>
      </c>
      <c r="D27" s="86">
        <v>46.71</v>
      </c>
      <c r="E27" s="86">
        <v>46.71</v>
      </c>
      <c r="F27" s="103">
        <f t="shared" si="10"/>
        <v>0</v>
      </c>
      <c r="G27" s="103">
        <f t="shared" si="2"/>
        <v>0</v>
      </c>
      <c r="H27" s="103">
        <f t="shared" si="3"/>
        <v>0</v>
      </c>
      <c r="I27" s="103">
        <f t="shared" si="4"/>
        <v>0</v>
      </c>
      <c r="J27" s="103">
        <f t="shared" si="5"/>
        <v>0</v>
      </c>
      <c r="K27" s="103">
        <f t="shared" si="6"/>
        <v>0</v>
      </c>
      <c r="L27" s="103">
        <f t="shared" si="7"/>
        <v>0</v>
      </c>
      <c r="M27" s="103">
        <f t="shared" si="8"/>
        <v>0</v>
      </c>
      <c r="N27" s="103">
        <f t="shared" si="9"/>
        <v>0</v>
      </c>
      <c r="O27" s="94"/>
    </row>
    <row r="28" spans="1:15" ht="24.75" customHeight="1">
      <c r="A28" s="97" t="s">
        <v>273</v>
      </c>
      <c r="B28" s="88" t="s">
        <v>318</v>
      </c>
      <c r="C28" s="86">
        <v>33.5</v>
      </c>
      <c r="D28" s="86">
        <v>33.5</v>
      </c>
      <c r="E28" s="86">
        <v>33.5</v>
      </c>
      <c r="F28" s="103">
        <f t="shared" si="10"/>
        <v>0</v>
      </c>
      <c r="G28" s="103">
        <f t="shared" si="2"/>
        <v>0</v>
      </c>
      <c r="H28" s="103">
        <f t="shared" si="3"/>
        <v>0</v>
      </c>
      <c r="I28" s="103">
        <f t="shared" si="4"/>
        <v>0</v>
      </c>
      <c r="J28" s="103">
        <f t="shared" si="5"/>
        <v>0</v>
      </c>
      <c r="K28" s="103">
        <f t="shared" si="6"/>
        <v>0</v>
      </c>
      <c r="L28" s="103">
        <f t="shared" si="7"/>
        <v>0</v>
      </c>
      <c r="M28" s="103">
        <f t="shared" si="8"/>
        <v>0</v>
      </c>
      <c r="N28" s="103">
        <f t="shared" si="9"/>
        <v>0</v>
      </c>
      <c r="O28" s="94"/>
    </row>
  </sheetData>
  <sheetProtection/>
  <mergeCells count="7">
    <mergeCell ref="A2:N2"/>
    <mergeCell ref="A4:B4"/>
    <mergeCell ref="D4:H4"/>
    <mergeCell ref="I4:M4"/>
    <mergeCell ref="A6:B6"/>
    <mergeCell ref="C4:C5"/>
    <mergeCell ref="N4:N5"/>
  </mergeCells>
  <printOptions horizontalCentered="1"/>
  <pageMargins left="0.2" right="0.2" top="0.2" bottom="0.2" header="0.51" footer="0.51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B1">
      <selection activeCell="E8" sqref="E8"/>
    </sheetView>
  </sheetViews>
  <sheetFormatPr defaultColWidth="9.00390625" defaultRowHeight="14.25"/>
  <cols>
    <col min="1" max="1" width="10.625" style="47" customWidth="1"/>
    <col min="2" max="2" width="40.125" style="47" bestFit="1" customWidth="1"/>
    <col min="3" max="3" width="14.125" style="109" customWidth="1"/>
    <col min="4" max="4" width="21.125" style="108" customWidth="1"/>
    <col min="5" max="5" width="16.00390625" style="108" customWidth="1"/>
    <col min="6" max="6" width="11.875" style="108" customWidth="1"/>
    <col min="7" max="7" width="13.00390625" style="119" customWidth="1"/>
    <col min="8" max="8" width="26.125" style="120" customWidth="1"/>
    <col min="9" max="9" width="11.625" style="114" bestFit="1" customWidth="1"/>
    <col min="10" max="16384" width="9.00390625" style="48" customWidth="1"/>
  </cols>
  <sheetData>
    <row r="1" ht="24.75" customHeight="1">
      <c r="A1" s="47" t="s">
        <v>55</v>
      </c>
    </row>
    <row r="2" spans="1:9" s="44" customFormat="1" ht="22.5" customHeight="1">
      <c r="A2" s="173" t="s">
        <v>56</v>
      </c>
      <c r="B2" s="173"/>
      <c r="C2" s="173"/>
      <c r="D2" s="173"/>
      <c r="E2" s="173"/>
      <c r="F2" s="173"/>
      <c r="G2" s="173"/>
      <c r="H2" s="173"/>
      <c r="I2" s="115"/>
    </row>
    <row r="3" ht="24" customHeight="1">
      <c r="H3" s="120" t="s">
        <v>3</v>
      </c>
    </row>
    <row r="4" spans="1:9" s="45" customFormat="1" ht="24.75" customHeight="1">
      <c r="A4" s="174" t="s">
        <v>43</v>
      </c>
      <c r="B4" s="174"/>
      <c r="C4" s="178" t="s">
        <v>57</v>
      </c>
      <c r="D4" s="174" t="s">
        <v>58</v>
      </c>
      <c r="E4" s="174"/>
      <c r="F4" s="174"/>
      <c r="G4" s="175" t="s">
        <v>319</v>
      </c>
      <c r="H4" s="175"/>
      <c r="I4" s="116"/>
    </row>
    <row r="5" spans="1:9" s="45" customFormat="1" ht="31.5" customHeight="1">
      <c r="A5" s="49" t="s">
        <v>48</v>
      </c>
      <c r="B5" s="49" t="s">
        <v>49</v>
      </c>
      <c r="C5" s="178"/>
      <c r="D5" s="49" t="s">
        <v>54</v>
      </c>
      <c r="E5" s="49" t="s">
        <v>60</v>
      </c>
      <c r="F5" s="49" t="s">
        <v>61</v>
      </c>
      <c r="G5" s="121" t="s">
        <v>62</v>
      </c>
      <c r="H5" s="122" t="s">
        <v>63</v>
      </c>
      <c r="I5" s="116"/>
    </row>
    <row r="6" spans="1:9" s="46" customFormat="1" ht="24.75" customHeight="1">
      <c r="A6" s="176" t="s">
        <v>54</v>
      </c>
      <c r="B6" s="177"/>
      <c r="C6" s="110">
        <f>SUM(C7:C28)</f>
        <v>2060.9999999999995</v>
      </c>
      <c r="D6" s="110">
        <f>SUM(D7:D28)</f>
        <v>1737.89</v>
      </c>
      <c r="E6" s="110">
        <f>SUM(E7:E28)</f>
        <v>1314.8200000000002</v>
      </c>
      <c r="F6" s="110">
        <f>SUM(F7:F28)</f>
        <v>423.07000000000005</v>
      </c>
      <c r="G6" s="123">
        <f>D6-C6</f>
        <v>-323.10999999999945</v>
      </c>
      <c r="H6" s="124">
        <f>G6/C6</f>
        <v>-0.15677341096555047</v>
      </c>
      <c r="I6" s="117"/>
    </row>
    <row r="7" spans="1:9" s="46" customFormat="1" ht="24.75" customHeight="1">
      <c r="A7" s="68" t="s">
        <v>252</v>
      </c>
      <c r="B7" s="88" t="s">
        <v>303</v>
      </c>
      <c r="C7" s="110">
        <v>12.06</v>
      </c>
      <c r="D7" s="86">
        <v>9.78</v>
      </c>
      <c r="E7" s="86">
        <v>9.78</v>
      </c>
      <c r="F7" s="111">
        <v>0</v>
      </c>
      <c r="G7" s="123">
        <f>D7-C7</f>
        <v>-2.280000000000001</v>
      </c>
      <c r="H7" s="125">
        <f>G7/C7</f>
        <v>-0.1890547263681593</v>
      </c>
      <c r="I7" s="117"/>
    </row>
    <row r="8" spans="1:9" s="46" customFormat="1" ht="24.75" customHeight="1">
      <c r="A8" s="68" t="s">
        <v>253</v>
      </c>
      <c r="B8" s="88" t="s">
        <v>300</v>
      </c>
      <c r="C8" s="110">
        <v>696.2</v>
      </c>
      <c r="D8" s="86">
        <v>610.64</v>
      </c>
      <c r="E8" s="86">
        <v>610.64</v>
      </c>
      <c r="F8" s="111">
        <v>0</v>
      </c>
      <c r="G8" s="123">
        <f aca="true" t="shared" si="0" ref="G8:G28">D8-C8</f>
        <v>-85.56000000000006</v>
      </c>
      <c r="H8" s="125">
        <f aca="true" t="shared" si="1" ref="H8:H26">G8/C8</f>
        <v>-0.1228957196207987</v>
      </c>
      <c r="I8" s="117"/>
    </row>
    <row r="9" spans="1:9" s="46" customFormat="1" ht="24.75" customHeight="1">
      <c r="A9" s="68" t="s">
        <v>254</v>
      </c>
      <c r="B9" s="88" t="s">
        <v>298</v>
      </c>
      <c r="C9" s="110">
        <v>190.7</v>
      </c>
      <c r="D9" s="86">
        <v>20</v>
      </c>
      <c r="E9" s="111">
        <v>0</v>
      </c>
      <c r="F9" s="111">
        <v>20</v>
      </c>
      <c r="G9" s="123">
        <f t="shared" si="0"/>
        <v>-170.7</v>
      </c>
      <c r="H9" s="125">
        <f t="shared" si="1"/>
        <v>-0.8951232302045097</v>
      </c>
      <c r="I9" s="117"/>
    </row>
    <row r="10" spans="1:9" s="46" customFormat="1" ht="24.75" customHeight="1">
      <c r="A10" s="68" t="s">
        <v>255</v>
      </c>
      <c r="B10" s="88" t="s">
        <v>299</v>
      </c>
      <c r="C10" s="110">
        <v>145.43</v>
      </c>
      <c r="D10" s="86">
        <v>120.54</v>
      </c>
      <c r="E10" s="86">
        <v>48.45</v>
      </c>
      <c r="F10" s="111">
        <v>72.09</v>
      </c>
      <c r="G10" s="123">
        <f t="shared" si="0"/>
        <v>-24.89</v>
      </c>
      <c r="H10" s="125">
        <f t="shared" si="1"/>
        <v>-0.17114763116275872</v>
      </c>
      <c r="I10" s="117"/>
    </row>
    <row r="11" spans="1:9" s="46" customFormat="1" ht="24.75" customHeight="1">
      <c r="A11" s="68" t="s">
        <v>256</v>
      </c>
      <c r="B11" s="88" t="s">
        <v>300</v>
      </c>
      <c r="C11" s="110">
        <v>4</v>
      </c>
      <c r="D11" s="86">
        <v>4</v>
      </c>
      <c r="E11" s="86">
        <v>4</v>
      </c>
      <c r="F11" s="111">
        <v>0</v>
      </c>
      <c r="G11" s="123">
        <f t="shared" si="0"/>
        <v>0</v>
      </c>
      <c r="H11" s="125">
        <f t="shared" si="1"/>
        <v>0</v>
      </c>
      <c r="I11" s="117"/>
    </row>
    <row r="12" spans="1:9" s="46" customFormat="1" ht="24.75" customHeight="1">
      <c r="A12" s="68" t="s">
        <v>257</v>
      </c>
      <c r="B12" s="88" t="s">
        <v>301</v>
      </c>
      <c r="C12" s="110">
        <v>5</v>
      </c>
      <c r="D12" s="86">
        <v>5</v>
      </c>
      <c r="E12" s="111">
        <v>0</v>
      </c>
      <c r="F12" s="111">
        <v>5</v>
      </c>
      <c r="G12" s="123">
        <f t="shared" si="0"/>
        <v>0</v>
      </c>
      <c r="H12" s="125">
        <f t="shared" si="1"/>
        <v>0</v>
      </c>
      <c r="I12" s="117"/>
    </row>
    <row r="13" spans="1:9" s="46" customFormat="1" ht="24.75" customHeight="1">
      <c r="A13" s="68" t="s">
        <v>258</v>
      </c>
      <c r="B13" s="88" t="s">
        <v>302</v>
      </c>
      <c r="C13" s="110">
        <v>38.54</v>
      </c>
      <c r="D13" s="86">
        <v>38.6</v>
      </c>
      <c r="E13" s="111">
        <v>0</v>
      </c>
      <c r="F13" s="111">
        <v>38.6</v>
      </c>
      <c r="G13" s="123">
        <f t="shared" si="0"/>
        <v>0.060000000000002274</v>
      </c>
      <c r="H13" s="125">
        <f t="shared" si="1"/>
        <v>0.0015568240788791457</v>
      </c>
      <c r="I13" s="117"/>
    </row>
    <row r="14" spans="1:9" s="46" customFormat="1" ht="24.75" customHeight="1">
      <c r="A14" s="68" t="s">
        <v>259</v>
      </c>
      <c r="B14" s="88" t="s">
        <v>304</v>
      </c>
      <c r="C14" s="110">
        <v>29.37</v>
      </c>
      <c r="D14" s="86">
        <v>9.45</v>
      </c>
      <c r="E14" s="86">
        <v>9.45</v>
      </c>
      <c r="F14" s="111">
        <v>0</v>
      </c>
      <c r="G14" s="123">
        <f t="shared" si="0"/>
        <v>-19.92</v>
      </c>
      <c r="H14" s="125">
        <f t="shared" si="1"/>
        <v>-0.6782431052093973</v>
      </c>
      <c r="I14" s="117"/>
    </row>
    <row r="15" spans="1:9" s="46" customFormat="1" ht="24.75" customHeight="1">
      <c r="A15" s="68" t="s">
        <v>260</v>
      </c>
      <c r="B15" s="88" t="s">
        <v>305</v>
      </c>
      <c r="C15" s="110">
        <v>64.44</v>
      </c>
      <c r="D15" s="86">
        <v>53.24</v>
      </c>
      <c r="E15" s="86">
        <v>53.24</v>
      </c>
      <c r="F15" s="111">
        <v>0</v>
      </c>
      <c r="G15" s="123">
        <f t="shared" si="0"/>
        <v>-11.199999999999996</v>
      </c>
      <c r="H15" s="125">
        <f t="shared" si="1"/>
        <v>-0.17380509000620725</v>
      </c>
      <c r="I15" s="117"/>
    </row>
    <row r="16" spans="1:9" s="46" customFormat="1" ht="24.75" customHeight="1">
      <c r="A16" s="68" t="s">
        <v>261</v>
      </c>
      <c r="B16" s="88" t="s">
        <v>306</v>
      </c>
      <c r="C16" s="110">
        <v>39.34</v>
      </c>
      <c r="D16" s="86">
        <v>26.62</v>
      </c>
      <c r="E16" s="86">
        <v>26.62</v>
      </c>
      <c r="F16" s="111">
        <v>0</v>
      </c>
      <c r="G16" s="123">
        <f t="shared" si="0"/>
        <v>-12.720000000000002</v>
      </c>
      <c r="H16" s="125">
        <f t="shared" si="1"/>
        <v>-0.3233350279613625</v>
      </c>
      <c r="I16" s="117"/>
    </row>
    <row r="17" spans="1:9" s="46" customFormat="1" ht="24.75" customHeight="1">
      <c r="A17" s="68" t="s">
        <v>262</v>
      </c>
      <c r="B17" s="88" t="s">
        <v>307</v>
      </c>
      <c r="C17" s="110">
        <v>15.6</v>
      </c>
      <c r="D17" s="86">
        <v>24.82</v>
      </c>
      <c r="E17" s="86">
        <v>24.82</v>
      </c>
      <c r="F17" s="111">
        <v>0</v>
      </c>
      <c r="G17" s="123">
        <f t="shared" si="0"/>
        <v>9.22</v>
      </c>
      <c r="H17" s="125">
        <f t="shared" si="1"/>
        <v>0.591025641025641</v>
      </c>
      <c r="I17" s="117"/>
    </row>
    <row r="18" spans="1:9" s="46" customFormat="1" ht="24.75" customHeight="1">
      <c r="A18" s="68" t="s">
        <v>263</v>
      </c>
      <c r="B18" s="88" t="s">
        <v>308</v>
      </c>
      <c r="C18" s="110">
        <v>9.27</v>
      </c>
      <c r="D18" s="86">
        <v>10.3</v>
      </c>
      <c r="E18" s="111">
        <v>0</v>
      </c>
      <c r="F18" s="111">
        <v>10.3</v>
      </c>
      <c r="G18" s="123">
        <f t="shared" si="0"/>
        <v>1.0300000000000011</v>
      </c>
      <c r="H18" s="125">
        <f t="shared" si="1"/>
        <v>0.11111111111111124</v>
      </c>
      <c r="I18" s="117"/>
    </row>
    <row r="19" spans="1:9" s="46" customFormat="1" ht="24.75" customHeight="1">
      <c r="A19" s="68" t="s">
        <v>264</v>
      </c>
      <c r="B19" s="88" t="s">
        <v>309</v>
      </c>
      <c r="C19" s="110">
        <v>29.61</v>
      </c>
      <c r="D19" s="86">
        <v>26.62</v>
      </c>
      <c r="E19" s="86">
        <v>26.62</v>
      </c>
      <c r="F19" s="111">
        <v>0</v>
      </c>
      <c r="G19" s="123">
        <f t="shared" si="0"/>
        <v>-2.9899999999999984</v>
      </c>
      <c r="H19" s="125">
        <f t="shared" si="1"/>
        <v>-0.10097939885173923</v>
      </c>
      <c r="I19" s="117"/>
    </row>
    <row r="20" spans="1:9" s="46" customFormat="1" ht="24.75" customHeight="1">
      <c r="A20" s="68" t="s">
        <v>265</v>
      </c>
      <c r="B20" s="88" t="s">
        <v>310</v>
      </c>
      <c r="C20" s="110">
        <v>22.42</v>
      </c>
      <c r="D20" s="86">
        <v>21.06</v>
      </c>
      <c r="E20" s="86">
        <v>21.06</v>
      </c>
      <c r="F20" s="111">
        <v>0</v>
      </c>
      <c r="G20" s="123">
        <f t="shared" si="0"/>
        <v>-1.360000000000003</v>
      </c>
      <c r="H20" s="125">
        <f t="shared" si="1"/>
        <v>-0.060660124888492546</v>
      </c>
      <c r="I20" s="117"/>
    </row>
    <row r="21" spans="1:9" s="46" customFormat="1" ht="24.75" customHeight="1">
      <c r="A21" s="68" t="s">
        <v>266</v>
      </c>
      <c r="B21" s="88" t="s">
        <v>311</v>
      </c>
      <c r="C21" s="110">
        <v>0</v>
      </c>
      <c r="D21" s="86">
        <v>180</v>
      </c>
      <c r="E21" s="111">
        <v>0</v>
      </c>
      <c r="F21" s="118">
        <v>180</v>
      </c>
      <c r="G21" s="123">
        <f t="shared" si="0"/>
        <v>180</v>
      </c>
      <c r="H21" s="125">
        <v>0</v>
      </c>
      <c r="I21" s="117"/>
    </row>
    <row r="22" spans="1:9" s="46" customFormat="1" ht="24.75" customHeight="1">
      <c r="A22" s="69" t="s">
        <v>267</v>
      </c>
      <c r="B22" s="88" t="s">
        <v>312</v>
      </c>
      <c r="C22" s="112">
        <v>13.8</v>
      </c>
      <c r="D22" s="86">
        <v>20</v>
      </c>
      <c r="E22" s="111">
        <v>0</v>
      </c>
      <c r="F22" s="111">
        <v>20</v>
      </c>
      <c r="G22" s="123">
        <f t="shared" si="0"/>
        <v>6.199999999999999</v>
      </c>
      <c r="H22" s="126">
        <f t="shared" si="1"/>
        <v>0.4492753623188405</v>
      </c>
      <c r="I22" s="117"/>
    </row>
    <row r="23" spans="1:9" ht="24.75" customHeight="1">
      <c r="A23" s="70" t="s">
        <v>268</v>
      </c>
      <c r="B23" s="88" t="s">
        <v>313</v>
      </c>
      <c r="C23" s="113">
        <v>139.12</v>
      </c>
      <c r="D23" s="86">
        <v>40.45</v>
      </c>
      <c r="E23" s="86">
        <v>40.45</v>
      </c>
      <c r="F23" s="111">
        <v>0</v>
      </c>
      <c r="G23" s="123">
        <f t="shared" si="0"/>
        <v>-98.67</v>
      </c>
      <c r="H23" s="122">
        <f t="shared" si="1"/>
        <v>-0.7092438182863715</v>
      </c>
      <c r="I23" s="117"/>
    </row>
    <row r="24" spans="1:9" ht="24.75" customHeight="1">
      <c r="A24" s="70" t="s">
        <v>269</v>
      </c>
      <c r="B24" s="88" t="s">
        <v>314</v>
      </c>
      <c r="C24" s="113">
        <v>182.12</v>
      </c>
      <c r="D24" s="86">
        <v>58.48</v>
      </c>
      <c r="E24" s="111">
        <v>0</v>
      </c>
      <c r="F24" s="111">
        <v>58.48</v>
      </c>
      <c r="G24" s="123">
        <f t="shared" si="0"/>
        <v>-123.64000000000001</v>
      </c>
      <c r="H24" s="122">
        <f t="shared" si="1"/>
        <v>-0.6788930375576544</v>
      </c>
      <c r="I24" s="117"/>
    </row>
    <row r="25" spans="1:9" ht="24.75" customHeight="1">
      <c r="A25" s="70" t="s">
        <v>270</v>
      </c>
      <c r="B25" s="88" t="s">
        <v>315</v>
      </c>
      <c r="C25" s="113">
        <v>271.26</v>
      </c>
      <c r="D25" s="86">
        <v>359.48</v>
      </c>
      <c r="E25" s="86">
        <v>359.48</v>
      </c>
      <c r="F25" s="111">
        <v>0</v>
      </c>
      <c r="G25" s="123">
        <f t="shared" si="0"/>
        <v>88.22000000000003</v>
      </c>
      <c r="H25" s="122">
        <f t="shared" si="1"/>
        <v>0.32522303325223045</v>
      </c>
      <c r="I25" s="117"/>
    </row>
    <row r="26" spans="1:9" ht="24.75" customHeight="1">
      <c r="A26" s="70" t="s">
        <v>271</v>
      </c>
      <c r="B26" s="88" t="s">
        <v>316</v>
      </c>
      <c r="C26" s="113">
        <v>69.78</v>
      </c>
      <c r="D26" s="86">
        <v>18.6</v>
      </c>
      <c r="E26" s="111">
        <v>0</v>
      </c>
      <c r="F26" s="111">
        <v>18.6</v>
      </c>
      <c r="G26" s="123">
        <f t="shared" si="0"/>
        <v>-51.18</v>
      </c>
      <c r="H26" s="122">
        <f t="shared" si="1"/>
        <v>-0.7334479793637145</v>
      </c>
      <c r="I26" s="117"/>
    </row>
    <row r="27" spans="1:9" ht="24.75" customHeight="1">
      <c r="A27" s="70" t="s">
        <v>272</v>
      </c>
      <c r="B27" s="88" t="s">
        <v>317</v>
      </c>
      <c r="C27" s="113">
        <v>52.84</v>
      </c>
      <c r="D27" s="86">
        <v>46.71</v>
      </c>
      <c r="E27" s="86">
        <v>46.71</v>
      </c>
      <c r="F27" s="111">
        <v>0</v>
      </c>
      <c r="G27" s="123">
        <f t="shared" si="0"/>
        <v>-6.130000000000003</v>
      </c>
      <c r="H27" s="122">
        <f>G27/C27</f>
        <v>-0.11601059803179414</v>
      </c>
      <c r="I27" s="117"/>
    </row>
    <row r="28" spans="1:9" ht="24.75" customHeight="1">
      <c r="A28" s="70" t="s">
        <v>273</v>
      </c>
      <c r="B28" s="88" t="s">
        <v>318</v>
      </c>
      <c r="C28" s="113">
        <v>30.1</v>
      </c>
      <c r="D28" s="86">
        <v>33.5</v>
      </c>
      <c r="E28" s="86">
        <v>33.5</v>
      </c>
      <c r="F28" s="111">
        <v>0</v>
      </c>
      <c r="G28" s="123">
        <f t="shared" si="0"/>
        <v>3.3999999999999986</v>
      </c>
      <c r="H28" s="122">
        <f>G28/C28</f>
        <v>0.11295681063122918</v>
      </c>
      <c r="I28" s="117"/>
    </row>
    <row r="29" ht="14.25">
      <c r="H29" s="127"/>
    </row>
  </sheetData>
  <sheetProtection/>
  <mergeCells count="6">
    <mergeCell ref="A2:H2"/>
    <mergeCell ref="A4:B4"/>
    <mergeCell ref="D4:F4"/>
    <mergeCell ref="G4:H4"/>
    <mergeCell ref="A6:B6"/>
    <mergeCell ref="C4:C5"/>
  </mergeCells>
  <printOptions horizontalCentered="1"/>
  <pageMargins left="0.2" right="0.2" top="0.2" bottom="0.2" header="0.51" footer="0.51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1">
      <selection activeCell="B9" sqref="B9"/>
    </sheetView>
  </sheetViews>
  <sheetFormatPr defaultColWidth="9.00390625" defaultRowHeight="14.25"/>
  <cols>
    <col min="1" max="1" width="19.375" style="34" customWidth="1"/>
    <col min="2" max="2" width="31.50390625" style="34" customWidth="1"/>
    <col min="3" max="3" width="30.375" style="34" customWidth="1"/>
    <col min="4" max="4" width="6.00390625" style="34" customWidth="1"/>
    <col min="5" max="5" width="9.50390625" style="132" bestFit="1" customWidth="1"/>
    <col min="6" max="16384" width="9.00390625" style="34" customWidth="1"/>
  </cols>
  <sheetData>
    <row r="1" spans="1:5" s="4" customFormat="1" ht="14.25">
      <c r="A1" s="4" t="s">
        <v>64</v>
      </c>
      <c r="E1" s="129"/>
    </row>
    <row r="2" spans="1:5" s="10" customFormat="1" ht="34.5" customHeight="1">
      <c r="A2" s="159" t="s">
        <v>65</v>
      </c>
      <c r="B2" s="159"/>
      <c r="C2" s="159"/>
      <c r="D2" s="17"/>
      <c r="E2" s="130"/>
    </row>
    <row r="3" spans="1:5" s="4" customFormat="1" ht="19.5" customHeight="1">
      <c r="A3" s="35"/>
      <c r="B3" s="35"/>
      <c r="C3" s="36" t="s">
        <v>3</v>
      </c>
      <c r="D3" s="35"/>
      <c r="E3" s="131"/>
    </row>
    <row r="4" spans="1:3" ht="19.5" customHeight="1">
      <c r="A4" s="37" t="s">
        <v>66</v>
      </c>
      <c r="B4" s="37" t="s">
        <v>67</v>
      </c>
      <c r="C4" s="38" t="s">
        <v>68</v>
      </c>
    </row>
    <row r="5" spans="1:3" ht="21.75" customHeight="1">
      <c r="A5" s="179" t="s">
        <v>54</v>
      </c>
      <c r="B5" s="180"/>
      <c r="C5" s="39">
        <v>1314.82</v>
      </c>
    </row>
    <row r="6" spans="1:5" s="33" customFormat="1" ht="21.75" customHeight="1">
      <c r="A6" s="40">
        <v>501</v>
      </c>
      <c r="B6" s="41" t="s">
        <v>69</v>
      </c>
      <c r="C6" s="39">
        <v>1019.04</v>
      </c>
      <c r="E6" s="132"/>
    </row>
    <row r="7" spans="1:3" ht="21.75" customHeight="1">
      <c r="A7" s="42">
        <v>50101</v>
      </c>
      <c r="B7" s="128" t="s">
        <v>320</v>
      </c>
      <c r="C7" s="71">
        <v>456.23</v>
      </c>
    </row>
    <row r="8" spans="1:3" ht="21.75" customHeight="1">
      <c r="A8" s="42">
        <v>50102</v>
      </c>
      <c r="B8" s="43" t="s">
        <v>70</v>
      </c>
      <c r="C8" s="71">
        <v>132.09</v>
      </c>
    </row>
    <row r="9" spans="1:3" ht="21.75" customHeight="1">
      <c r="A9" s="42">
        <v>50103</v>
      </c>
      <c r="B9" s="43" t="s">
        <v>71</v>
      </c>
      <c r="C9" s="71">
        <v>46.71</v>
      </c>
    </row>
    <row r="10" spans="1:3" ht="21.75" customHeight="1">
      <c r="A10" s="42">
        <v>50199</v>
      </c>
      <c r="B10" s="43" t="s">
        <v>72</v>
      </c>
      <c r="C10" s="71">
        <v>384</v>
      </c>
    </row>
    <row r="11" spans="1:3" ht="21.75" customHeight="1">
      <c r="A11" s="40">
        <v>502</v>
      </c>
      <c r="B11" s="41" t="s">
        <v>73</v>
      </c>
      <c r="C11" s="39">
        <v>244.19</v>
      </c>
    </row>
    <row r="12" spans="1:3" ht="21.75" customHeight="1">
      <c r="A12" s="42">
        <v>50201</v>
      </c>
      <c r="B12" s="43" t="s">
        <v>74</v>
      </c>
      <c r="C12" s="71">
        <v>188.36</v>
      </c>
    </row>
    <row r="13" spans="1:3" ht="21.75" customHeight="1">
      <c r="A13" s="42">
        <v>50202</v>
      </c>
      <c r="B13" s="43" t="s">
        <v>75</v>
      </c>
      <c r="C13" s="71">
        <v>0</v>
      </c>
    </row>
    <row r="14" spans="1:3" ht="21.75" customHeight="1">
      <c r="A14" s="42">
        <v>50203</v>
      </c>
      <c r="B14" s="43" t="s">
        <v>76</v>
      </c>
      <c r="C14" s="71">
        <v>1</v>
      </c>
    </row>
    <row r="15" spans="1:3" ht="21.75" customHeight="1">
      <c r="A15" s="42">
        <v>50204</v>
      </c>
      <c r="B15" s="43" t="s">
        <v>77</v>
      </c>
      <c r="C15" s="71">
        <v>2</v>
      </c>
    </row>
    <row r="16" spans="1:3" ht="21.75" customHeight="1">
      <c r="A16" s="42">
        <v>50205</v>
      </c>
      <c r="B16" s="43" t="s">
        <v>78</v>
      </c>
      <c r="C16" s="71">
        <v>0</v>
      </c>
    </row>
    <row r="17" spans="1:3" ht="21.75" customHeight="1">
      <c r="A17" s="42">
        <v>50206</v>
      </c>
      <c r="B17" s="43" t="s">
        <v>79</v>
      </c>
      <c r="C17" s="71">
        <v>0</v>
      </c>
    </row>
    <row r="18" spans="1:3" ht="21.75" customHeight="1">
      <c r="A18" s="42">
        <v>50208</v>
      </c>
      <c r="B18" s="43" t="s">
        <v>80</v>
      </c>
      <c r="C18" s="71">
        <v>24.6</v>
      </c>
    </row>
    <row r="19" spans="1:3" ht="21.75" customHeight="1">
      <c r="A19" s="42">
        <v>50209</v>
      </c>
      <c r="B19" s="43" t="s">
        <v>81</v>
      </c>
      <c r="C19" s="71">
        <v>8</v>
      </c>
    </row>
    <row r="20" spans="1:3" ht="21.75" customHeight="1">
      <c r="A20" s="42">
        <v>50299</v>
      </c>
      <c r="B20" s="43" t="s">
        <v>82</v>
      </c>
      <c r="C20" s="71">
        <v>20.23</v>
      </c>
    </row>
    <row r="21" spans="1:3" ht="21.75" customHeight="1">
      <c r="A21" s="40">
        <v>503</v>
      </c>
      <c r="B21" s="41" t="s">
        <v>83</v>
      </c>
      <c r="C21" s="39">
        <v>5</v>
      </c>
    </row>
    <row r="22" spans="1:3" ht="21.75" customHeight="1">
      <c r="A22" s="42">
        <v>50306</v>
      </c>
      <c r="B22" s="43" t="s">
        <v>84</v>
      </c>
      <c r="C22" s="71">
        <v>5</v>
      </c>
    </row>
    <row r="23" spans="1:3" ht="21.75" customHeight="1">
      <c r="A23" s="40">
        <v>505</v>
      </c>
      <c r="B23" s="41" t="s">
        <v>85</v>
      </c>
      <c r="C23" s="71">
        <v>0</v>
      </c>
    </row>
    <row r="24" spans="1:3" ht="21.75" customHeight="1">
      <c r="A24" s="42">
        <v>50501</v>
      </c>
      <c r="B24" s="43" t="s">
        <v>86</v>
      </c>
      <c r="C24" s="71">
        <v>0</v>
      </c>
    </row>
    <row r="25" spans="1:3" ht="21.75" customHeight="1">
      <c r="A25" s="42">
        <v>50502</v>
      </c>
      <c r="B25" s="43" t="s">
        <v>87</v>
      </c>
      <c r="C25" s="71">
        <v>0</v>
      </c>
    </row>
    <row r="26" spans="1:3" ht="21.75" customHeight="1">
      <c r="A26" s="40">
        <v>506</v>
      </c>
      <c r="B26" s="41" t="s">
        <v>88</v>
      </c>
      <c r="C26" s="71">
        <v>0</v>
      </c>
    </row>
    <row r="27" spans="1:3" ht="21.75" customHeight="1">
      <c r="A27" s="42">
        <v>50601</v>
      </c>
      <c r="B27" s="43" t="s">
        <v>89</v>
      </c>
      <c r="C27" s="71">
        <v>0</v>
      </c>
    </row>
    <row r="28" spans="1:3" ht="21.75" customHeight="1">
      <c r="A28" s="40">
        <v>509</v>
      </c>
      <c r="B28" s="41" t="s">
        <v>90</v>
      </c>
      <c r="C28" s="39">
        <v>46.59</v>
      </c>
    </row>
    <row r="29" spans="1:3" ht="21.75" customHeight="1">
      <c r="A29" s="42">
        <v>50901</v>
      </c>
      <c r="B29" s="43" t="s">
        <v>91</v>
      </c>
      <c r="C29" s="71">
        <v>31.04</v>
      </c>
    </row>
    <row r="30" spans="1:3" ht="21.75" customHeight="1">
      <c r="A30" s="42">
        <v>50905</v>
      </c>
      <c r="B30" s="43" t="s">
        <v>92</v>
      </c>
      <c r="C30" s="71">
        <v>15.55</v>
      </c>
    </row>
    <row r="31" spans="1:3" ht="21.75" customHeight="1">
      <c r="A31" s="42">
        <v>50999</v>
      </c>
      <c r="B31" s="43" t="s">
        <v>93</v>
      </c>
      <c r="C31" s="71">
        <v>0</v>
      </c>
    </row>
  </sheetData>
  <sheetProtection/>
  <mergeCells count="2">
    <mergeCell ref="A2:C2"/>
    <mergeCell ref="A5:B5"/>
  </mergeCells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66"/>
  <sheetViews>
    <sheetView tabSelected="1" zoomScalePageLayoutView="0" workbookViewId="0" topLeftCell="A1">
      <selection activeCell="D6" sqref="D6:E6"/>
    </sheetView>
  </sheetViews>
  <sheetFormatPr defaultColWidth="9.00390625" defaultRowHeight="14.25"/>
  <cols>
    <col min="1" max="1" width="9.00390625" style="4" customWidth="1"/>
    <col min="2" max="2" width="31.00390625" style="4" customWidth="1"/>
    <col min="3" max="3" width="18.625" style="129" customWidth="1"/>
    <col min="4" max="4" width="17.75390625" style="129" customWidth="1"/>
    <col min="5" max="5" width="16.625" style="129" customWidth="1"/>
    <col min="6" max="6" width="9.00390625" style="129" customWidth="1"/>
    <col min="7" max="16384" width="9.00390625" style="4" customWidth="1"/>
  </cols>
  <sheetData>
    <row r="1" ht="14.25">
      <c r="A1" s="4" t="s">
        <v>94</v>
      </c>
    </row>
    <row r="2" spans="1:6" s="10" customFormat="1" ht="34.5" customHeight="1">
      <c r="A2" s="159" t="s">
        <v>95</v>
      </c>
      <c r="B2" s="159"/>
      <c r="C2" s="159"/>
      <c r="D2" s="159"/>
      <c r="E2" s="159"/>
      <c r="F2" s="133"/>
    </row>
    <row r="3" ht="19.5" customHeight="1">
      <c r="E3" s="129" t="s">
        <v>3</v>
      </c>
    </row>
    <row r="4" spans="1:5" ht="14.25">
      <c r="A4" s="181" t="s">
        <v>96</v>
      </c>
      <c r="B4" s="181"/>
      <c r="C4" s="181" t="s">
        <v>97</v>
      </c>
      <c r="D4" s="181"/>
      <c r="E4" s="181"/>
    </row>
    <row r="5" spans="1:5" ht="14.25">
      <c r="A5" s="30" t="s">
        <v>48</v>
      </c>
      <c r="B5" s="30" t="s">
        <v>49</v>
      </c>
      <c r="C5" s="135" t="s">
        <v>54</v>
      </c>
      <c r="D5" s="135" t="s">
        <v>98</v>
      </c>
      <c r="E5" s="135" t="s">
        <v>99</v>
      </c>
    </row>
    <row r="6" spans="1:5" ht="14.25">
      <c r="A6" s="181" t="s">
        <v>100</v>
      </c>
      <c r="B6" s="181"/>
      <c r="C6" s="136">
        <f>D6+E6</f>
        <v>1314.8200000000002</v>
      </c>
      <c r="D6" s="136">
        <v>1065.63</v>
      </c>
      <c r="E6" s="136">
        <f>E21+E62</f>
        <v>249.19</v>
      </c>
    </row>
    <row r="7" spans="1:6" s="29" customFormat="1" ht="14.25">
      <c r="A7" s="30">
        <v>301</v>
      </c>
      <c r="B7" s="31" t="s">
        <v>101</v>
      </c>
      <c r="C7" s="136">
        <v>1019.04</v>
      </c>
      <c r="D7" s="141">
        <v>1019.04</v>
      </c>
      <c r="E7" s="136">
        <f>SUM(E8:E20)</f>
        <v>0</v>
      </c>
      <c r="F7" s="134"/>
    </row>
    <row r="8" spans="1:5" ht="14.25">
      <c r="A8" s="19">
        <v>30101</v>
      </c>
      <c r="B8" s="32" t="s">
        <v>102</v>
      </c>
      <c r="C8" s="137">
        <v>172.79</v>
      </c>
      <c r="D8" s="137">
        <v>172.79</v>
      </c>
      <c r="E8" s="138">
        <v>0</v>
      </c>
    </row>
    <row r="9" spans="1:5" ht="14.25">
      <c r="A9" s="19">
        <v>30102</v>
      </c>
      <c r="B9" s="32" t="s">
        <v>103</v>
      </c>
      <c r="C9" s="137">
        <v>199.04</v>
      </c>
      <c r="D9" s="137">
        <v>199.04</v>
      </c>
      <c r="E9" s="138">
        <v>0</v>
      </c>
    </row>
    <row r="10" spans="1:5" ht="14.25">
      <c r="A10" s="19">
        <v>30103</v>
      </c>
      <c r="B10" s="32" t="s">
        <v>104</v>
      </c>
      <c r="C10" s="137">
        <v>84.4</v>
      </c>
      <c r="D10" s="137">
        <v>84.4</v>
      </c>
      <c r="E10" s="138">
        <v>0</v>
      </c>
    </row>
    <row r="11" spans="1:5" ht="14.25">
      <c r="A11" s="19">
        <v>30106</v>
      </c>
      <c r="B11" s="32" t="s">
        <v>105</v>
      </c>
      <c r="C11" s="137">
        <f>D11+E11</f>
        <v>0</v>
      </c>
      <c r="D11" s="138">
        <v>0</v>
      </c>
      <c r="E11" s="138">
        <v>0</v>
      </c>
    </row>
    <row r="12" spans="1:5" ht="14.25">
      <c r="A12" s="19">
        <v>30107</v>
      </c>
      <c r="B12" s="32" t="s">
        <v>106</v>
      </c>
      <c r="C12" s="137">
        <f>D12+E12</f>
        <v>0</v>
      </c>
      <c r="D12" s="138">
        <v>0</v>
      </c>
      <c r="E12" s="138">
        <v>0</v>
      </c>
    </row>
    <row r="13" spans="1:5" ht="14.25">
      <c r="A13" s="19">
        <v>30108</v>
      </c>
      <c r="B13" s="32" t="s">
        <v>107</v>
      </c>
      <c r="C13" s="137">
        <v>53.24</v>
      </c>
      <c r="D13" s="137">
        <v>53.24</v>
      </c>
      <c r="E13" s="138">
        <v>0</v>
      </c>
    </row>
    <row r="14" spans="1:5" ht="14.25">
      <c r="A14" s="19">
        <v>30109</v>
      </c>
      <c r="B14" s="32" t="s">
        <v>108</v>
      </c>
      <c r="C14" s="137">
        <v>26.62</v>
      </c>
      <c r="D14" s="137">
        <v>26.62</v>
      </c>
      <c r="E14" s="138">
        <v>0</v>
      </c>
    </row>
    <row r="15" spans="1:5" ht="14.25">
      <c r="A15" s="19">
        <v>30110</v>
      </c>
      <c r="B15" s="32" t="s">
        <v>109</v>
      </c>
      <c r="C15" s="137">
        <v>26.62</v>
      </c>
      <c r="D15" s="137">
        <v>26.62</v>
      </c>
      <c r="E15" s="138">
        <v>0</v>
      </c>
    </row>
    <row r="16" spans="1:5" ht="14.25">
      <c r="A16" s="19">
        <v>30111</v>
      </c>
      <c r="B16" s="32" t="s">
        <v>110</v>
      </c>
      <c r="C16" s="137">
        <v>21.06</v>
      </c>
      <c r="D16" s="137">
        <v>21.06</v>
      </c>
      <c r="E16" s="138">
        <v>0</v>
      </c>
    </row>
    <row r="17" spans="1:5" ht="14.25">
      <c r="A17" s="19">
        <v>30112</v>
      </c>
      <c r="B17" s="32" t="s">
        <v>111</v>
      </c>
      <c r="C17" s="137">
        <v>4.55</v>
      </c>
      <c r="D17" s="137">
        <v>4.55</v>
      </c>
      <c r="E17" s="138">
        <v>0</v>
      </c>
    </row>
    <row r="18" spans="1:5" ht="14.25">
      <c r="A18" s="19">
        <v>30113</v>
      </c>
      <c r="B18" s="32" t="s">
        <v>112</v>
      </c>
      <c r="C18" s="137">
        <v>46.71</v>
      </c>
      <c r="D18" s="137">
        <v>46.71</v>
      </c>
      <c r="E18" s="138">
        <v>0</v>
      </c>
    </row>
    <row r="19" spans="1:5" ht="14.25">
      <c r="A19" s="19">
        <v>30114</v>
      </c>
      <c r="B19" s="32" t="s">
        <v>113</v>
      </c>
      <c r="C19" s="137">
        <f>D19+E19</f>
        <v>0</v>
      </c>
      <c r="D19" s="138">
        <v>0</v>
      </c>
      <c r="E19" s="138">
        <v>0</v>
      </c>
    </row>
    <row r="20" spans="1:5" ht="14.25">
      <c r="A20" s="19">
        <v>30199</v>
      </c>
      <c r="B20" s="32" t="s">
        <v>114</v>
      </c>
      <c r="C20" s="137">
        <v>384</v>
      </c>
      <c r="D20" s="137">
        <v>384</v>
      </c>
      <c r="E20" s="138">
        <v>0</v>
      </c>
    </row>
    <row r="21" spans="1:6" s="29" customFormat="1" ht="14.25">
      <c r="A21" s="30">
        <v>302</v>
      </c>
      <c r="B21" s="31" t="s">
        <v>115</v>
      </c>
      <c r="C21" s="136">
        <f>SUM(C22:C48)</f>
        <v>244.19</v>
      </c>
      <c r="D21" s="139">
        <f>SUM(D22:D48)</f>
        <v>0</v>
      </c>
      <c r="E21" s="141">
        <v>244.19</v>
      </c>
      <c r="F21" s="134"/>
    </row>
    <row r="22" spans="1:5" ht="14.25">
      <c r="A22" s="19">
        <v>30201</v>
      </c>
      <c r="B22" s="32" t="s">
        <v>116</v>
      </c>
      <c r="C22" s="137">
        <f>D22+E22</f>
        <v>129.9</v>
      </c>
      <c r="D22" s="138">
        <v>0</v>
      </c>
      <c r="E22" s="140">
        <v>129.9</v>
      </c>
    </row>
    <row r="23" spans="1:5" ht="14.25">
      <c r="A23" s="19">
        <v>30202</v>
      </c>
      <c r="B23" s="32" t="s">
        <v>117</v>
      </c>
      <c r="C23" s="137">
        <f aca="true" t="shared" si="0" ref="C23:C48">D23+E23</f>
        <v>8</v>
      </c>
      <c r="D23" s="138">
        <v>0</v>
      </c>
      <c r="E23" s="140" t="s">
        <v>324</v>
      </c>
    </row>
    <row r="24" spans="1:5" ht="14.25">
      <c r="A24" s="19">
        <v>30203</v>
      </c>
      <c r="B24" s="32" t="s">
        <v>118</v>
      </c>
      <c r="C24" s="137">
        <f t="shared" si="0"/>
        <v>0</v>
      </c>
      <c r="D24" s="138">
        <v>0</v>
      </c>
      <c r="E24" s="138">
        <v>0</v>
      </c>
    </row>
    <row r="25" spans="1:5" ht="14.25">
      <c r="A25" s="19">
        <v>30204</v>
      </c>
      <c r="B25" s="32" t="s">
        <v>119</v>
      </c>
      <c r="C25" s="137">
        <f t="shared" si="0"/>
        <v>0</v>
      </c>
      <c r="D25" s="138">
        <v>0</v>
      </c>
      <c r="E25" s="138">
        <v>0</v>
      </c>
    </row>
    <row r="26" spans="1:5" ht="14.25">
      <c r="A26" s="19">
        <v>30205</v>
      </c>
      <c r="B26" s="32" t="s">
        <v>120</v>
      </c>
      <c r="C26" s="137">
        <f t="shared" si="0"/>
        <v>4</v>
      </c>
      <c r="D26" s="138">
        <v>0</v>
      </c>
      <c r="E26" s="140" t="s">
        <v>326</v>
      </c>
    </row>
    <row r="27" spans="1:5" ht="14.25">
      <c r="A27" s="19">
        <v>30206</v>
      </c>
      <c r="B27" s="32" t="s">
        <v>121</v>
      </c>
      <c r="C27" s="137">
        <f t="shared" si="0"/>
        <v>0</v>
      </c>
      <c r="D27" s="138">
        <v>0</v>
      </c>
      <c r="E27" s="138">
        <v>0</v>
      </c>
    </row>
    <row r="28" spans="1:5" ht="14.25">
      <c r="A28" s="19">
        <v>30207</v>
      </c>
      <c r="B28" s="32" t="s">
        <v>122</v>
      </c>
      <c r="C28" s="137">
        <f t="shared" si="0"/>
        <v>6</v>
      </c>
      <c r="D28" s="138">
        <v>0</v>
      </c>
      <c r="E28" s="140" t="s">
        <v>325</v>
      </c>
    </row>
    <row r="29" spans="1:5" ht="14.25">
      <c r="A29" s="19">
        <v>30208</v>
      </c>
      <c r="B29" s="32" t="s">
        <v>123</v>
      </c>
      <c r="C29" s="137">
        <f t="shared" si="0"/>
        <v>19.03</v>
      </c>
      <c r="D29" s="138">
        <v>0</v>
      </c>
      <c r="E29" s="140">
        <v>19.03</v>
      </c>
    </row>
    <row r="30" spans="1:5" ht="14.25">
      <c r="A30" s="19">
        <v>30209</v>
      </c>
      <c r="B30" s="32" t="s">
        <v>124</v>
      </c>
      <c r="C30" s="137">
        <f t="shared" si="0"/>
        <v>0</v>
      </c>
      <c r="D30" s="138">
        <v>0</v>
      </c>
      <c r="E30" s="138">
        <v>0</v>
      </c>
    </row>
    <row r="31" spans="1:5" ht="14.25">
      <c r="A31" s="19">
        <v>30211</v>
      </c>
      <c r="B31" s="32" t="s">
        <v>125</v>
      </c>
      <c r="C31" s="137">
        <f t="shared" si="0"/>
        <v>8</v>
      </c>
      <c r="D31" s="138">
        <v>0</v>
      </c>
      <c r="E31" s="140" t="s">
        <v>323</v>
      </c>
    </row>
    <row r="32" spans="1:5" ht="14.25">
      <c r="A32" s="19">
        <v>30212</v>
      </c>
      <c r="B32" s="32" t="s">
        <v>126</v>
      </c>
      <c r="C32" s="137">
        <f t="shared" si="0"/>
        <v>0</v>
      </c>
      <c r="D32" s="138">
        <v>0</v>
      </c>
      <c r="E32" s="138">
        <v>0</v>
      </c>
    </row>
    <row r="33" spans="1:5" ht="14.25">
      <c r="A33" s="19">
        <v>30213</v>
      </c>
      <c r="B33" s="32" t="s">
        <v>127</v>
      </c>
      <c r="C33" s="137">
        <f t="shared" si="0"/>
        <v>8</v>
      </c>
      <c r="D33" s="138">
        <v>0</v>
      </c>
      <c r="E33" s="140" t="s">
        <v>324</v>
      </c>
    </row>
    <row r="34" spans="1:5" ht="14.25">
      <c r="A34" s="19">
        <v>30214</v>
      </c>
      <c r="B34" s="32" t="s">
        <v>128</v>
      </c>
      <c r="C34" s="137">
        <f t="shared" si="0"/>
        <v>0</v>
      </c>
      <c r="D34" s="138">
        <v>0</v>
      </c>
      <c r="E34" s="138">
        <v>0</v>
      </c>
    </row>
    <row r="35" spans="1:5" ht="14.25">
      <c r="A35" s="19">
        <v>30215</v>
      </c>
      <c r="B35" s="32" t="s">
        <v>129</v>
      </c>
      <c r="C35" s="137">
        <f t="shared" si="0"/>
        <v>0</v>
      </c>
      <c r="D35" s="138">
        <v>0</v>
      </c>
      <c r="E35" s="138">
        <v>0</v>
      </c>
    </row>
    <row r="36" spans="1:5" ht="14.25">
      <c r="A36" s="19">
        <v>30216</v>
      </c>
      <c r="B36" s="32" t="s">
        <v>130</v>
      </c>
      <c r="C36" s="137">
        <f t="shared" si="0"/>
        <v>1</v>
      </c>
      <c r="D36" s="138">
        <v>0</v>
      </c>
      <c r="E36" s="138">
        <v>1</v>
      </c>
    </row>
    <row r="37" spans="1:5" ht="14.25">
      <c r="A37" s="19">
        <v>30217</v>
      </c>
      <c r="B37" s="32" t="s">
        <v>131</v>
      </c>
      <c r="C37" s="137">
        <f t="shared" si="0"/>
        <v>0</v>
      </c>
      <c r="D37" s="138">
        <v>0</v>
      </c>
      <c r="E37" s="138">
        <v>0</v>
      </c>
    </row>
    <row r="38" spans="1:5" ht="14.25">
      <c r="A38" s="19">
        <v>30218</v>
      </c>
      <c r="B38" s="32" t="s">
        <v>132</v>
      </c>
      <c r="C38" s="137">
        <f t="shared" si="0"/>
        <v>2</v>
      </c>
      <c r="D38" s="138">
        <v>0</v>
      </c>
      <c r="E38" s="140" t="s">
        <v>322</v>
      </c>
    </row>
    <row r="39" spans="1:5" ht="14.25">
      <c r="A39" s="19">
        <v>30224</v>
      </c>
      <c r="B39" s="32" t="s">
        <v>133</v>
      </c>
      <c r="C39" s="137">
        <f t="shared" si="0"/>
        <v>0</v>
      </c>
      <c r="D39" s="138">
        <v>0</v>
      </c>
      <c r="E39" s="138">
        <v>0</v>
      </c>
    </row>
    <row r="40" spans="1:5" ht="14.25">
      <c r="A40" s="19">
        <v>30225</v>
      </c>
      <c r="B40" s="32" t="s">
        <v>134</v>
      </c>
      <c r="C40" s="137">
        <f t="shared" si="0"/>
        <v>0</v>
      </c>
      <c r="D40" s="138">
        <v>0</v>
      </c>
      <c r="E40" s="138">
        <v>0</v>
      </c>
    </row>
    <row r="41" spans="1:5" ht="14.25">
      <c r="A41" s="19">
        <v>30226</v>
      </c>
      <c r="B41" s="32" t="s">
        <v>135</v>
      </c>
      <c r="C41" s="137">
        <f t="shared" si="0"/>
        <v>0</v>
      </c>
      <c r="D41" s="138">
        <v>0</v>
      </c>
      <c r="E41" s="138">
        <v>0</v>
      </c>
    </row>
    <row r="42" spans="1:5" ht="14.25">
      <c r="A42" s="19">
        <v>30227</v>
      </c>
      <c r="B42" s="32" t="s">
        <v>136</v>
      </c>
      <c r="C42" s="137">
        <f t="shared" si="0"/>
        <v>0</v>
      </c>
      <c r="D42" s="138">
        <v>0</v>
      </c>
      <c r="E42" s="138">
        <v>0</v>
      </c>
    </row>
    <row r="43" spans="1:5" ht="14.25">
      <c r="A43" s="19">
        <v>30228</v>
      </c>
      <c r="B43" s="32" t="s">
        <v>137</v>
      </c>
      <c r="C43" s="137">
        <f t="shared" si="0"/>
        <v>0</v>
      </c>
      <c r="D43" s="138">
        <v>0</v>
      </c>
      <c r="E43" s="138">
        <v>0</v>
      </c>
    </row>
    <row r="44" spans="1:5" ht="14.25">
      <c r="A44" s="19">
        <v>30229</v>
      </c>
      <c r="B44" s="32" t="s">
        <v>138</v>
      </c>
      <c r="C44" s="137">
        <f t="shared" si="0"/>
        <v>0</v>
      </c>
      <c r="D44" s="138">
        <v>0</v>
      </c>
      <c r="E44" s="138">
        <v>0</v>
      </c>
    </row>
    <row r="45" spans="1:5" ht="14.25">
      <c r="A45" s="19">
        <v>30231</v>
      </c>
      <c r="B45" s="32" t="s">
        <v>139</v>
      </c>
      <c r="C45" s="137">
        <f t="shared" si="0"/>
        <v>24.6</v>
      </c>
      <c r="D45" s="138">
        <v>0</v>
      </c>
      <c r="E45" s="140">
        <v>24.6</v>
      </c>
    </row>
    <row r="46" spans="1:5" ht="14.25">
      <c r="A46" s="19">
        <v>30239</v>
      </c>
      <c r="B46" s="32" t="s">
        <v>140</v>
      </c>
      <c r="C46" s="137">
        <f t="shared" si="0"/>
        <v>13.43</v>
      </c>
      <c r="D46" s="138">
        <v>0</v>
      </c>
      <c r="E46" s="140">
        <v>13.43</v>
      </c>
    </row>
    <row r="47" spans="1:5" ht="14.25">
      <c r="A47" s="19">
        <v>30240</v>
      </c>
      <c r="B47" s="32" t="s">
        <v>141</v>
      </c>
      <c r="C47" s="137">
        <f t="shared" si="0"/>
        <v>0</v>
      </c>
      <c r="D47" s="138">
        <v>0</v>
      </c>
      <c r="E47" s="138">
        <v>0</v>
      </c>
    </row>
    <row r="48" spans="1:5" ht="14.25">
      <c r="A48" s="19">
        <v>30299</v>
      </c>
      <c r="B48" s="32" t="s">
        <v>142</v>
      </c>
      <c r="C48" s="137">
        <f t="shared" si="0"/>
        <v>20.23</v>
      </c>
      <c r="D48" s="138">
        <v>0</v>
      </c>
      <c r="E48" s="140">
        <v>20.23</v>
      </c>
    </row>
    <row r="49" spans="1:6" s="29" customFormat="1" ht="14.25">
      <c r="A49" s="30">
        <v>303</v>
      </c>
      <c r="B49" s="31" t="s">
        <v>143</v>
      </c>
      <c r="C49" s="136">
        <v>46.59</v>
      </c>
      <c r="D49" s="141">
        <v>46.59</v>
      </c>
      <c r="E49" s="139">
        <f>SUM(E50:E61)</f>
        <v>0</v>
      </c>
      <c r="F49" s="134"/>
    </row>
    <row r="50" spans="1:5" ht="14.25">
      <c r="A50" s="19">
        <v>30301</v>
      </c>
      <c r="B50" s="32" t="s">
        <v>144</v>
      </c>
      <c r="C50" s="137">
        <f>D50+E50</f>
        <v>0</v>
      </c>
      <c r="D50" s="137">
        <f>E50+F50</f>
        <v>0</v>
      </c>
      <c r="E50" s="137">
        <f>F50+G50</f>
        <v>0</v>
      </c>
    </row>
    <row r="51" spans="1:5" ht="14.25">
      <c r="A51" s="19">
        <v>30302</v>
      </c>
      <c r="B51" s="32" t="s">
        <v>145</v>
      </c>
      <c r="C51" s="137">
        <v>15.54</v>
      </c>
      <c r="D51" s="140">
        <v>15.54</v>
      </c>
      <c r="E51" s="137">
        <f aca="true" t="shared" si="1" ref="C51:E61">F51+G51</f>
        <v>0</v>
      </c>
    </row>
    <row r="52" spans="1:5" ht="14.25">
      <c r="A52" s="19">
        <v>30303</v>
      </c>
      <c r="B52" s="32" t="s">
        <v>146</v>
      </c>
      <c r="C52" s="137">
        <f t="shared" si="1"/>
        <v>0</v>
      </c>
      <c r="D52" s="137">
        <f t="shared" si="1"/>
        <v>0</v>
      </c>
      <c r="E52" s="137">
        <f t="shared" si="1"/>
        <v>0</v>
      </c>
    </row>
    <row r="53" spans="1:5" ht="14.25">
      <c r="A53" s="19">
        <v>30304</v>
      </c>
      <c r="B53" s="32" t="s">
        <v>147</v>
      </c>
      <c r="C53" s="137">
        <v>31.04</v>
      </c>
      <c r="D53" s="138">
        <v>31.04</v>
      </c>
      <c r="E53" s="137">
        <f t="shared" si="1"/>
        <v>0</v>
      </c>
    </row>
    <row r="54" spans="1:5" ht="14.25">
      <c r="A54" s="19">
        <v>30305</v>
      </c>
      <c r="B54" s="32" t="s">
        <v>148</v>
      </c>
      <c r="C54" s="137">
        <f t="shared" si="1"/>
        <v>0</v>
      </c>
      <c r="D54" s="137">
        <f t="shared" si="1"/>
        <v>0</v>
      </c>
      <c r="E54" s="137">
        <f t="shared" si="1"/>
        <v>0</v>
      </c>
    </row>
    <row r="55" spans="1:5" ht="14.25">
      <c r="A55" s="19">
        <v>30306</v>
      </c>
      <c r="B55" s="32" t="s">
        <v>149</v>
      </c>
      <c r="C55" s="137">
        <f t="shared" si="1"/>
        <v>0</v>
      </c>
      <c r="D55" s="137">
        <f t="shared" si="1"/>
        <v>0</v>
      </c>
      <c r="E55" s="137">
        <f t="shared" si="1"/>
        <v>0</v>
      </c>
    </row>
    <row r="56" spans="1:5" ht="14.25">
      <c r="A56" s="19">
        <v>30307</v>
      </c>
      <c r="B56" s="32" t="s">
        <v>150</v>
      </c>
      <c r="C56" s="137">
        <f t="shared" si="1"/>
        <v>0</v>
      </c>
      <c r="D56" s="137">
        <f t="shared" si="1"/>
        <v>0</v>
      </c>
      <c r="E56" s="137">
        <f t="shared" si="1"/>
        <v>0</v>
      </c>
    </row>
    <row r="57" spans="1:5" ht="14.25">
      <c r="A57" s="19">
        <v>30308</v>
      </c>
      <c r="B57" s="32" t="s">
        <v>151</v>
      </c>
      <c r="C57" s="137">
        <f t="shared" si="1"/>
        <v>0</v>
      </c>
      <c r="D57" s="137">
        <f t="shared" si="1"/>
        <v>0</v>
      </c>
      <c r="E57" s="137">
        <f t="shared" si="1"/>
        <v>0</v>
      </c>
    </row>
    <row r="58" spans="1:5" ht="14.25">
      <c r="A58" s="19">
        <v>30309</v>
      </c>
      <c r="B58" s="32" t="s">
        <v>152</v>
      </c>
      <c r="C58" s="137">
        <f t="shared" si="1"/>
        <v>0</v>
      </c>
      <c r="D58" s="137">
        <f t="shared" si="1"/>
        <v>0</v>
      </c>
      <c r="E58" s="137">
        <f t="shared" si="1"/>
        <v>0</v>
      </c>
    </row>
    <row r="59" spans="1:5" ht="14.25">
      <c r="A59" s="19">
        <v>30310</v>
      </c>
      <c r="B59" s="32" t="s">
        <v>153</v>
      </c>
      <c r="C59" s="137">
        <f t="shared" si="1"/>
        <v>0</v>
      </c>
      <c r="D59" s="137">
        <f t="shared" si="1"/>
        <v>0</v>
      </c>
      <c r="E59" s="137">
        <f t="shared" si="1"/>
        <v>0</v>
      </c>
    </row>
    <row r="60" spans="1:5" ht="14.25">
      <c r="A60" s="19">
        <v>30311</v>
      </c>
      <c r="B60" s="32" t="s">
        <v>154</v>
      </c>
      <c r="C60" s="137">
        <f t="shared" si="1"/>
        <v>0</v>
      </c>
      <c r="D60" s="137">
        <f t="shared" si="1"/>
        <v>0</v>
      </c>
      <c r="E60" s="137">
        <f t="shared" si="1"/>
        <v>0</v>
      </c>
    </row>
    <row r="61" spans="1:5" ht="14.25">
      <c r="A61" s="19">
        <v>30399</v>
      </c>
      <c r="B61" s="32" t="s">
        <v>155</v>
      </c>
      <c r="C61" s="137">
        <f t="shared" si="1"/>
        <v>0</v>
      </c>
      <c r="D61" s="137">
        <f t="shared" si="1"/>
        <v>0</v>
      </c>
      <c r="E61" s="137">
        <f t="shared" si="1"/>
        <v>0</v>
      </c>
    </row>
    <row r="62" spans="1:6" s="29" customFormat="1" ht="14.25">
      <c r="A62" s="30">
        <v>310</v>
      </c>
      <c r="B62" s="31" t="s">
        <v>156</v>
      </c>
      <c r="C62" s="141" t="s">
        <v>321</v>
      </c>
      <c r="D62" s="139">
        <v>0</v>
      </c>
      <c r="E62" s="141" t="s">
        <v>321</v>
      </c>
      <c r="F62" s="134"/>
    </row>
    <row r="63" spans="1:5" ht="14.25">
      <c r="A63" s="19">
        <v>31002</v>
      </c>
      <c r="B63" s="32" t="s">
        <v>157</v>
      </c>
      <c r="C63" s="137">
        <v>3</v>
      </c>
      <c r="D63" s="137">
        <v>0</v>
      </c>
      <c r="E63" s="140" t="s">
        <v>327</v>
      </c>
    </row>
    <row r="64" spans="1:5" ht="14.25">
      <c r="A64" s="19">
        <v>31003</v>
      </c>
      <c r="B64" s="32" t="s">
        <v>158</v>
      </c>
      <c r="C64" s="137">
        <v>0</v>
      </c>
      <c r="D64" s="137">
        <f>E64+F64</f>
        <v>0</v>
      </c>
      <c r="E64" s="140" t="s">
        <v>296</v>
      </c>
    </row>
    <row r="65" spans="1:5" ht="14.25">
      <c r="A65" s="19">
        <v>31007</v>
      </c>
      <c r="B65" s="32" t="s">
        <v>295</v>
      </c>
      <c r="C65" s="137">
        <v>2</v>
      </c>
      <c r="D65" s="137">
        <v>0</v>
      </c>
      <c r="E65" s="140" t="s">
        <v>322</v>
      </c>
    </row>
    <row r="66" spans="1:5" ht="14.25">
      <c r="A66" s="19">
        <v>31099</v>
      </c>
      <c r="B66" s="32" t="s">
        <v>159</v>
      </c>
      <c r="C66" s="137">
        <f>D66+E66</f>
        <v>0</v>
      </c>
      <c r="D66" s="137">
        <f>E66+F66</f>
        <v>0</v>
      </c>
      <c r="E66" s="137">
        <f>F66+G66</f>
        <v>0</v>
      </c>
    </row>
  </sheetData>
  <sheetProtection/>
  <mergeCells count="4">
    <mergeCell ref="A2:E2"/>
    <mergeCell ref="A4:B4"/>
    <mergeCell ref="C4:E4"/>
    <mergeCell ref="A6:B6"/>
  </mergeCells>
  <printOptions horizontalCentered="1"/>
  <pageMargins left="0.2" right="0.2" top="0.2" bottom="0.2" header="0.51" footer="0.51"/>
  <pageSetup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7"/>
  <sheetViews>
    <sheetView zoomScalePageLayoutView="0" workbookViewId="0" topLeftCell="B1">
      <selection activeCell="A7" sqref="A7:IV7"/>
    </sheetView>
  </sheetViews>
  <sheetFormatPr defaultColWidth="9.00390625" defaultRowHeight="14.25"/>
  <cols>
    <col min="1" max="1" width="12.375" style="0" customWidth="1"/>
    <col min="2" max="2" width="8.00390625" style="0" customWidth="1"/>
    <col min="4" max="4" width="6.875" style="0" customWidth="1"/>
    <col min="5" max="5" width="7.125" style="0" customWidth="1"/>
    <col min="6" max="6" width="7.25390625" style="0" customWidth="1"/>
    <col min="7" max="7" width="7.125" style="0" customWidth="1"/>
    <col min="9" max="9" width="14.00390625" style="0" customWidth="1"/>
    <col min="11" max="11" width="7.125" style="0" customWidth="1"/>
    <col min="12" max="14" width="6.875" style="0" customWidth="1"/>
    <col min="16" max="16" width="8.00390625" style="0" customWidth="1"/>
    <col min="17" max="17" width="7.875" style="0" customWidth="1"/>
    <col min="18" max="18" width="7.00390625" style="0" customWidth="1"/>
  </cols>
  <sheetData>
    <row r="1" ht="23.25" customHeight="1">
      <c r="A1" t="s">
        <v>160</v>
      </c>
    </row>
    <row r="2" spans="1:18" s="1" customFormat="1" ht="30.75" customHeight="1">
      <c r="A2" s="184" t="s">
        <v>161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</row>
    <row r="3" ht="20.25" customHeight="1"/>
    <row r="4" spans="1:18" s="26" customFormat="1" ht="24.75" customHeight="1">
      <c r="A4" s="175" t="s">
        <v>162</v>
      </c>
      <c r="B4" s="175"/>
      <c r="C4" s="175"/>
      <c r="D4" s="175"/>
      <c r="E4" s="175"/>
      <c r="F4" s="175"/>
      <c r="G4" s="175" t="s">
        <v>57</v>
      </c>
      <c r="H4" s="175"/>
      <c r="I4" s="175"/>
      <c r="J4" s="175"/>
      <c r="K4" s="175"/>
      <c r="L4" s="175"/>
      <c r="M4" s="175" t="s">
        <v>58</v>
      </c>
      <c r="N4" s="175"/>
      <c r="O4" s="175"/>
      <c r="P4" s="175"/>
      <c r="Q4" s="175"/>
      <c r="R4" s="175"/>
    </row>
    <row r="5" spans="1:18" s="26" customFormat="1" ht="24.75" customHeight="1">
      <c r="A5" s="175" t="s">
        <v>54</v>
      </c>
      <c r="B5" s="175" t="s">
        <v>163</v>
      </c>
      <c r="C5" s="175" t="s">
        <v>164</v>
      </c>
      <c r="D5" s="175"/>
      <c r="E5" s="175"/>
      <c r="F5" s="182" t="s">
        <v>131</v>
      </c>
      <c r="G5" s="175" t="s">
        <v>54</v>
      </c>
      <c r="H5" s="175" t="s">
        <v>163</v>
      </c>
      <c r="I5" s="175" t="s">
        <v>164</v>
      </c>
      <c r="J5" s="175"/>
      <c r="K5" s="175"/>
      <c r="L5" s="182" t="s">
        <v>131</v>
      </c>
      <c r="M5" s="175" t="s">
        <v>54</v>
      </c>
      <c r="N5" s="175" t="s">
        <v>163</v>
      </c>
      <c r="O5" s="175" t="s">
        <v>164</v>
      </c>
      <c r="P5" s="175"/>
      <c r="Q5" s="175"/>
      <c r="R5" s="175" t="s">
        <v>131</v>
      </c>
    </row>
    <row r="6" spans="1:18" s="26" customFormat="1" ht="51.75" customHeight="1">
      <c r="A6" s="175"/>
      <c r="B6" s="175"/>
      <c r="C6" s="28" t="s">
        <v>9</v>
      </c>
      <c r="D6" s="28" t="s">
        <v>165</v>
      </c>
      <c r="E6" s="28" t="s">
        <v>166</v>
      </c>
      <c r="F6" s="183"/>
      <c r="G6" s="175"/>
      <c r="H6" s="175"/>
      <c r="I6" s="28" t="s">
        <v>9</v>
      </c>
      <c r="J6" s="28" t="s">
        <v>165</v>
      </c>
      <c r="K6" s="28" t="s">
        <v>166</v>
      </c>
      <c r="L6" s="183"/>
      <c r="M6" s="175"/>
      <c r="N6" s="175"/>
      <c r="O6" s="28" t="s">
        <v>9</v>
      </c>
      <c r="P6" s="28" t="s">
        <v>165</v>
      </c>
      <c r="Q6" s="28" t="s">
        <v>166</v>
      </c>
      <c r="R6" s="175"/>
    </row>
    <row r="7" spans="1:18" s="143" customFormat="1" ht="36.75" customHeight="1">
      <c r="A7" s="142">
        <v>24.6</v>
      </c>
      <c r="B7" s="142">
        <v>0</v>
      </c>
      <c r="C7" s="142">
        <v>24.6</v>
      </c>
      <c r="D7" s="142">
        <v>0</v>
      </c>
      <c r="E7" s="142">
        <v>24.6</v>
      </c>
      <c r="F7" s="142">
        <v>0</v>
      </c>
      <c r="G7" s="142">
        <v>24.6</v>
      </c>
      <c r="H7" s="142">
        <v>0</v>
      </c>
      <c r="I7" s="142">
        <v>24.6</v>
      </c>
      <c r="J7" s="142">
        <v>0</v>
      </c>
      <c r="K7" s="142">
        <v>24.6</v>
      </c>
      <c r="L7" s="142">
        <v>0</v>
      </c>
      <c r="M7" s="142">
        <v>24.6</v>
      </c>
      <c r="N7" s="142">
        <v>0</v>
      </c>
      <c r="O7" s="142">
        <v>24.6</v>
      </c>
      <c r="P7" s="142">
        <v>0</v>
      </c>
      <c r="Q7" s="142">
        <v>24.6</v>
      </c>
      <c r="R7" s="142">
        <v>0</v>
      </c>
    </row>
  </sheetData>
  <sheetProtection/>
  <mergeCells count="16">
    <mergeCell ref="A2:R2"/>
    <mergeCell ref="A4:F4"/>
    <mergeCell ref="G4:L4"/>
    <mergeCell ref="M4:R4"/>
    <mergeCell ref="C5:E5"/>
    <mergeCell ref="I5:K5"/>
    <mergeCell ref="O5:Q5"/>
    <mergeCell ref="A5:A6"/>
    <mergeCell ref="B5:B6"/>
    <mergeCell ref="F5:F6"/>
    <mergeCell ref="G5:G6"/>
    <mergeCell ref="H5:H6"/>
    <mergeCell ref="L5:L6"/>
    <mergeCell ref="M5:M6"/>
    <mergeCell ref="N5:N6"/>
    <mergeCell ref="R5:R6"/>
  </mergeCells>
  <printOptions horizontalCentered="1"/>
  <pageMargins left="0.2" right="0.2" top="0.2" bottom="0.2" header="0.51" footer="0.51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21"/>
  <sheetViews>
    <sheetView zoomScalePageLayoutView="0" workbookViewId="0" topLeftCell="A1">
      <selection activeCell="C27" sqref="C26:C27"/>
    </sheetView>
  </sheetViews>
  <sheetFormatPr defaultColWidth="9.00390625" defaultRowHeight="14.25"/>
  <cols>
    <col min="1" max="1" width="9.00390625" style="12" customWidth="1"/>
    <col min="2" max="2" width="14.375" style="12" customWidth="1"/>
    <col min="3" max="3" width="10.25390625" style="12" customWidth="1"/>
    <col min="4" max="4" width="9.00390625" style="12" customWidth="1"/>
    <col min="5" max="5" width="10.125" style="12" customWidth="1"/>
    <col min="6" max="6" width="11.875" style="12" customWidth="1"/>
    <col min="7" max="7" width="16.50390625" style="12" customWidth="1"/>
    <col min="8" max="8" width="14.75390625" style="12" customWidth="1"/>
    <col min="9" max="9" width="14.125" style="12" customWidth="1"/>
    <col min="10" max="10" width="23.125" style="12" customWidth="1"/>
    <col min="11" max="11" width="16.00390625" style="12" customWidth="1"/>
    <col min="12" max="12" width="9.00390625" style="12" customWidth="1"/>
    <col min="13" max="13" width="19.75390625" style="12" customWidth="1"/>
    <col min="14" max="14" width="15.50390625" style="12" customWidth="1"/>
    <col min="15" max="16384" width="9.00390625" style="12" customWidth="1"/>
  </cols>
  <sheetData>
    <row r="1" ht="14.25">
      <c r="A1" s="12" t="s">
        <v>167</v>
      </c>
    </row>
    <row r="2" spans="1:14" s="10" customFormat="1" ht="38.25" customHeight="1">
      <c r="A2" s="159" t="s">
        <v>168</v>
      </c>
      <c r="B2" s="159"/>
      <c r="C2" s="159"/>
      <c r="D2" s="159"/>
      <c r="E2" s="159"/>
      <c r="F2" s="159"/>
      <c r="G2" s="159"/>
      <c r="H2" s="159"/>
      <c r="I2" s="159"/>
      <c r="J2" s="159"/>
      <c r="K2" s="17"/>
      <c r="L2" s="17"/>
      <c r="M2" s="17"/>
      <c r="N2" s="17"/>
    </row>
    <row r="3" ht="14.25">
      <c r="J3" s="12" t="s">
        <v>3</v>
      </c>
    </row>
    <row r="4" spans="1:10" ht="27.75" customHeight="1">
      <c r="A4" s="187" t="s">
        <v>43</v>
      </c>
      <c r="B4" s="187"/>
      <c r="C4" s="187" t="s">
        <v>57</v>
      </c>
      <c r="D4" s="187" t="s">
        <v>58</v>
      </c>
      <c r="E4" s="187"/>
      <c r="F4" s="187"/>
      <c r="G4" s="187"/>
      <c r="H4" s="187"/>
      <c r="I4" s="187" t="s">
        <v>59</v>
      </c>
      <c r="J4" s="187"/>
    </row>
    <row r="5" spans="1:10" ht="19.5" customHeight="1">
      <c r="A5" s="185" t="s">
        <v>48</v>
      </c>
      <c r="B5" s="185" t="s">
        <v>49</v>
      </c>
      <c r="C5" s="187"/>
      <c r="D5" s="185" t="s">
        <v>54</v>
      </c>
      <c r="E5" s="188" t="s">
        <v>60</v>
      </c>
      <c r="F5" s="189"/>
      <c r="G5" s="190"/>
      <c r="H5" s="185" t="s">
        <v>61</v>
      </c>
      <c r="I5" s="185" t="s">
        <v>62</v>
      </c>
      <c r="J5" s="185" t="s">
        <v>63</v>
      </c>
    </row>
    <row r="6" spans="1:10" ht="19.5" customHeight="1">
      <c r="A6" s="186"/>
      <c r="B6" s="186"/>
      <c r="C6" s="187"/>
      <c r="D6" s="186"/>
      <c r="E6" s="19" t="s">
        <v>9</v>
      </c>
      <c r="F6" s="19" t="s">
        <v>169</v>
      </c>
      <c r="G6" s="19" t="s">
        <v>170</v>
      </c>
      <c r="H6" s="186"/>
      <c r="I6" s="186"/>
      <c r="J6" s="186"/>
    </row>
    <row r="7" spans="1:10" ht="19.5" customHeight="1">
      <c r="A7" s="188" t="s">
        <v>54</v>
      </c>
      <c r="B7" s="190"/>
      <c r="C7" s="20"/>
      <c r="D7" s="20"/>
      <c r="E7" s="20"/>
      <c r="F7" s="20"/>
      <c r="G7" s="20"/>
      <c r="H7" s="20"/>
      <c r="I7" s="20"/>
      <c r="J7" s="23"/>
    </row>
    <row r="8" spans="1:10" ht="19.5" customHeight="1">
      <c r="A8" s="21"/>
      <c r="B8" s="21"/>
      <c r="C8" s="22"/>
      <c r="D8" s="22"/>
      <c r="E8" s="22"/>
      <c r="F8" s="22"/>
      <c r="G8" s="22"/>
      <c r="H8" s="22"/>
      <c r="I8" s="24"/>
      <c r="J8" s="25"/>
    </row>
    <row r="9" spans="1:10" ht="19.5" customHeight="1">
      <c r="A9" s="21"/>
      <c r="B9" s="21"/>
      <c r="C9" s="22"/>
      <c r="D9" s="22"/>
      <c r="E9" s="22"/>
      <c r="F9" s="22"/>
      <c r="G9" s="22"/>
      <c r="H9" s="22"/>
      <c r="I9" s="24"/>
      <c r="J9" s="25"/>
    </row>
    <row r="10" spans="1:10" ht="19.5" customHeight="1">
      <c r="A10" s="21"/>
      <c r="B10" s="21"/>
      <c r="C10" s="22"/>
      <c r="D10" s="22"/>
      <c r="E10" s="22"/>
      <c r="F10" s="22"/>
      <c r="G10" s="22"/>
      <c r="H10" s="22"/>
      <c r="I10" s="24"/>
      <c r="J10" s="25"/>
    </row>
    <row r="11" spans="1:10" ht="19.5" customHeight="1">
      <c r="A11" s="21"/>
      <c r="B11" s="21"/>
      <c r="C11" s="22"/>
      <c r="D11" s="22"/>
      <c r="E11" s="22"/>
      <c r="F11" s="22"/>
      <c r="G11" s="22"/>
      <c r="H11" s="22"/>
      <c r="I11" s="24"/>
      <c r="J11" s="25"/>
    </row>
    <row r="12" spans="1:10" ht="19.5" customHeight="1">
      <c r="A12" s="21"/>
      <c r="B12" s="21"/>
      <c r="C12" s="22"/>
      <c r="D12" s="22"/>
      <c r="E12" s="22"/>
      <c r="F12" s="22"/>
      <c r="G12" s="22"/>
      <c r="H12" s="22"/>
      <c r="I12" s="24"/>
      <c r="J12" s="25"/>
    </row>
    <row r="13" spans="1:10" ht="19.5" customHeight="1">
      <c r="A13" s="21"/>
      <c r="B13" s="21"/>
      <c r="C13" s="22"/>
      <c r="D13" s="22"/>
      <c r="E13" s="22"/>
      <c r="F13" s="22"/>
      <c r="G13" s="22"/>
      <c r="H13" s="22"/>
      <c r="I13" s="24"/>
      <c r="J13" s="25"/>
    </row>
    <row r="14" spans="1:10" ht="19.5" customHeight="1">
      <c r="A14" s="21"/>
      <c r="B14" s="21"/>
      <c r="C14" s="22"/>
      <c r="D14" s="22"/>
      <c r="E14" s="22"/>
      <c r="F14" s="22"/>
      <c r="G14" s="22"/>
      <c r="H14" s="22"/>
      <c r="I14" s="24"/>
      <c r="J14" s="25"/>
    </row>
    <row r="15" spans="1:10" ht="19.5" customHeight="1">
      <c r="A15" s="21"/>
      <c r="B15" s="21"/>
      <c r="C15" s="22"/>
      <c r="D15" s="22"/>
      <c r="E15" s="22"/>
      <c r="F15" s="22"/>
      <c r="G15" s="22"/>
      <c r="H15" s="22"/>
      <c r="I15" s="24"/>
      <c r="J15" s="25"/>
    </row>
    <row r="16" spans="1:10" ht="19.5" customHeight="1">
      <c r="A16" s="21"/>
      <c r="B16" s="21"/>
      <c r="C16" s="22"/>
      <c r="D16" s="22"/>
      <c r="E16" s="22"/>
      <c r="F16" s="22"/>
      <c r="G16" s="22"/>
      <c r="H16" s="22"/>
      <c r="I16" s="24"/>
      <c r="J16" s="25"/>
    </row>
    <row r="17" spans="1:10" ht="19.5" customHeight="1">
      <c r="A17" s="21"/>
      <c r="B17" s="21"/>
      <c r="C17" s="22"/>
      <c r="D17" s="22"/>
      <c r="E17" s="22"/>
      <c r="F17" s="22"/>
      <c r="G17" s="22"/>
      <c r="H17" s="22"/>
      <c r="I17" s="24"/>
      <c r="J17" s="25"/>
    </row>
    <row r="18" spans="1:10" ht="19.5" customHeight="1">
      <c r="A18" s="21"/>
      <c r="B18" s="21"/>
      <c r="C18" s="22"/>
      <c r="D18" s="22"/>
      <c r="E18" s="22"/>
      <c r="F18" s="22"/>
      <c r="G18" s="22"/>
      <c r="H18" s="22"/>
      <c r="I18" s="24"/>
      <c r="J18" s="25"/>
    </row>
    <row r="19" spans="1:10" ht="19.5" customHeight="1">
      <c r="A19" s="21"/>
      <c r="B19" s="21"/>
      <c r="C19" s="22"/>
      <c r="D19" s="22"/>
      <c r="E19" s="22"/>
      <c r="F19" s="22"/>
      <c r="G19" s="22"/>
      <c r="H19" s="22"/>
      <c r="I19" s="24"/>
      <c r="J19" s="25"/>
    </row>
    <row r="20" spans="1:10" ht="19.5" customHeight="1">
      <c r="A20" s="21"/>
      <c r="B20" s="21"/>
      <c r="C20" s="22"/>
      <c r="D20" s="22"/>
      <c r="E20" s="22"/>
      <c r="F20" s="22"/>
      <c r="G20" s="22"/>
      <c r="H20" s="22"/>
      <c r="I20" s="24"/>
      <c r="J20" s="25"/>
    </row>
    <row r="21" ht="19.5" customHeight="1">
      <c r="A21" s="144" t="s">
        <v>329</v>
      </c>
    </row>
  </sheetData>
  <sheetProtection/>
  <mergeCells count="13">
    <mergeCell ref="A7:B7"/>
    <mergeCell ref="A5:A6"/>
    <mergeCell ref="B5:B6"/>
    <mergeCell ref="C4:C6"/>
    <mergeCell ref="D5:D6"/>
    <mergeCell ref="H5:H6"/>
    <mergeCell ref="I5:I6"/>
    <mergeCell ref="J5:J6"/>
    <mergeCell ref="A2:J2"/>
    <mergeCell ref="A4:B4"/>
    <mergeCell ref="D4:H4"/>
    <mergeCell ref="I4:J4"/>
    <mergeCell ref="E5:G5"/>
  </mergeCells>
  <printOptions horizontalCentered="1"/>
  <pageMargins left="0.2" right="0.2" top="0.2" bottom="0.2" header="0.51" footer="0.51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0">
      <selection activeCell="D6" sqref="D6:D7"/>
    </sheetView>
  </sheetViews>
  <sheetFormatPr defaultColWidth="9.00390625" defaultRowHeight="14.25"/>
  <cols>
    <col min="1" max="1" width="41.625" style="4" customWidth="1"/>
    <col min="2" max="2" width="20.00390625" style="147" customWidth="1"/>
    <col min="3" max="3" width="43.375" style="4" customWidth="1"/>
    <col min="4" max="4" width="15.00390625" style="147" customWidth="1"/>
    <col min="5" max="5" width="18.75390625" style="4" customWidth="1"/>
    <col min="6" max="6" width="25.25390625" style="4" customWidth="1"/>
    <col min="7" max="16384" width="9.00390625" style="4" customWidth="1"/>
  </cols>
  <sheetData>
    <row r="1" ht="30.75" customHeight="1">
      <c r="A1" s="4" t="s">
        <v>171</v>
      </c>
    </row>
    <row r="2" spans="1:6" ht="33.75" customHeight="1">
      <c r="A2" s="159" t="s">
        <v>172</v>
      </c>
      <c r="B2" s="159"/>
      <c r="C2" s="159"/>
      <c r="D2" s="159"/>
      <c r="E2" s="17"/>
      <c r="F2" s="17"/>
    </row>
    <row r="3" spans="3:4" ht="24.75" customHeight="1">
      <c r="C3" s="191" t="s">
        <v>173</v>
      </c>
      <c r="D3" s="191"/>
    </row>
    <row r="4" spans="1:4" ht="24.75" customHeight="1">
      <c r="A4" s="192" t="s">
        <v>4</v>
      </c>
      <c r="B4" s="192"/>
      <c r="C4" s="192" t="s">
        <v>5</v>
      </c>
      <c r="D4" s="192"/>
    </row>
    <row r="5" spans="1:4" ht="24.75" customHeight="1">
      <c r="A5" s="18" t="s">
        <v>174</v>
      </c>
      <c r="B5" s="148" t="s">
        <v>7</v>
      </c>
      <c r="C5" s="18" t="s">
        <v>174</v>
      </c>
      <c r="D5" s="148" t="s">
        <v>7</v>
      </c>
    </row>
    <row r="6" spans="1:4" ht="24.75" customHeight="1">
      <c r="A6" s="145" t="s">
        <v>175</v>
      </c>
      <c r="B6" s="150">
        <v>1737.89</v>
      </c>
      <c r="C6" s="145" t="s">
        <v>176</v>
      </c>
      <c r="D6" s="150">
        <v>1737.89</v>
      </c>
    </row>
    <row r="7" spans="1:4" ht="24.75" customHeight="1">
      <c r="A7" s="145" t="s">
        <v>177</v>
      </c>
      <c r="B7" s="150">
        <v>1737.89</v>
      </c>
      <c r="C7" s="145" t="s">
        <v>178</v>
      </c>
      <c r="D7" s="150">
        <v>1737.89</v>
      </c>
    </row>
    <row r="8" spans="1:4" ht="24.75" customHeight="1">
      <c r="A8" s="145" t="s">
        <v>179</v>
      </c>
      <c r="B8" s="149">
        <v>0</v>
      </c>
      <c r="C8" s="145" t="s">
        <v>180</v>
      </c>
      <c r="D8" s="149">
        <v>0</v>
      </c>
    </row>
    <row r="9" spans="1:4" ht="24.75" customHeight="1">
      <c r="A9" s="145" t="s">
        <v>181</v>
      </c>
      <c r="B9" s="149">
        <f>SUM(B10:B11)</f>
        <v>0</v>
      </c>
      <c r="C9" s="145" t="s">
        <v>182</v>
      </c>
      <c r="D9" s="149">
        <f>SUM(D10:D11)</f>
        <v>0</v>
      </c>
    </row>
    <row r="10" spans="1:4" ht="24.75" customHeight="1">
      <c r="A10" s="145" t="s">
        <v>183</v>
      </c>
      <c r="B10" s="149">
        <v>0</v>
      </c>
      <c r="C10" s="145" t="s">
        <v>178</v>
      </c>
      <c r="D10" s="149">
        <v>0</v>
      </c>
    </row>
    <row r="11" spans="1:4" ht="24.75" customHeight="1">
      <c r="A11" s="145" t="s">
        <v>184</v>
      </c>
      <c r="B11" s="149">
        <v>0</v>
      </c>
      <c r="C11" s="145" t="s">
        <v>180</v>
      </c>
      <c r="D11" s="149">
        <v>0</v>
      </c>
    </row>
    <row r="12" spans="1:4" ht="24.75" customHeight="1">
      <c r="A12" s="145" t="s">
        <v>185</v>
      </c>
      <c r="B12" s="149">
        <v>0</v>
      </c>
      <c r="C12" s="145" t="s">
        <v>186</v>
      </c>
      <c r="D12" s="149">
        <v>0</v>
      </c>
    </row>
    <row r="13" spans="1:4" ht="24.75" customHeight="1">
      <c r="A13" s="145" t="s">
        <v>187</v>
      </c>
      <c r="B13" s="149">
        <v>0</v>
      </c>
      <c r="C13" s="145" t="s">
        <v>188</v>
      </c>
      <c r="D13" s="149">
        <v>0</v>
      </c>
    </row>
    <row r="14" spans="1:4" ht="24.75" customHeight="1">
      <c r="A14" s="145" t="s">
        <v>189</v>
      </c>
      <c r="B14" s="149">
        <v>0</v>
      </c>
      <c r="C14" s="145" t="s">
        <v>190</v>
      </c>
      <c r="D14" s="149">
        <v>0</v>
      </c>
    </row>
    <row r="15" spans="1:4" ht="24.75" customHeight="1">
      <c r="A15" s="145" t="s">
        <v>191</v>
      </c>
      <c r="B15" s="149">
        <v>0</v>
      </c>
      <c r="C15" s="145" t="s">
        <v>192</v>
      </c>
      <c r="D15" s="149">
        <v>0</v>
      </c>
    </row>
    <row r="16" spans="1:4" ht="24.75" customHeight="1">
      <c r="A16" s="145" t="s">
        <v>193</v>
      </c>
      <c r="B16" s="149">
        <v>0</v>
      </c>
      <c r="C16" s="145" t="s">
        <v>194</v>
      </c>
      <c r="D16" s="149">
        <v>0</v>
      </c>
    </row>
    <row r="17" spans="1:4" ht="24.75" customHeight="1">
      <c r="A17" s="145" t="s">
        <v>195</v>
      </c>
      <c r="B17" s="149">
        <v>0</v>
      </c>
      <c r="C17" s="145" t="s">
        <v>196</v>
      </c>
      <c r="D17" s="149">
        <v>0</v>
      </c>
    </row>
    <row r="18" spans="1:4" ht="24.75" customHeight="1">
      <c r="A18" s="145" t="s">
        <v>197</v>
      </c>
      <c r="B18" s="149">
        <v>0</v>
      </c>
      <c r="C18" s="145"/>
      <c r="D18" s="149"/>
    </row>
    <row r="19" spans="1:4" ht="24.75" customHeight="1">
      <c r="A19" s="145"/>
      <c r="B19" s="149"/>
      <c r="C19" s="145"/>
      <c r="D19" s="149"/>
    </row>
    <row r="20" spans="1:4" ht="24.75" customHeight="1">
      <c r="A20" s="146" t="s">
        <v>198</v>
      </c>
      <c r="B20" s="149">
        <f>B6+B9+B12+B13+B14+B15+B16+B17+B18</f>
        <v>1737.89</v>
      </c>
      <c r="C20" s="146" t="s">
        <v>199</v>
      </c>
      <c r="D20" s="149">
        <f>D6+D9+D12+D13+D14+D15+D16+D17</f>
        <v>1737.89</v>
      </c>
    </row>
    <row r="21" spans="1:4" ht="24.75" customHeight="1">
      <c r="A21" s="146"/>
      <c r="B21" s="149"/>
      <c r="C21" s="146"/>
      <c r="D21" s="149"/>
    </row>
    <row r="22" spans="1:4" ht="24.75" customHeight="1">
      <c r="A22" s="145" t="s">
        <v>200</v>
      </c>
      <c r="B22" s="149">
        <f>B23+B26</f>
        <v>0</v>
      </c>
      <c r="C22" s="145" t="s">
        <v>201</v>
      </c>
      <c r="D22" s="149">
        <f>D23+D26+D29+D32+D35+D36</f>
        <v>0</v>
      </c>
    </row>
    <row r="23" spans="1:4" ht="24.75" customHeight="1">
      <c r="A23" s="145" t="s">
        <v>202</v>
      </c>
      <c r="B23" s="149">
        <f>SUM(B24:B25)</f>
        <v>0</v>
      </c>
      <c r="C23" s="145" t="s">
        <v>202</v>
      </c>
      <c r="D23" s="149">
        <f>SUM(D24:D25)</f>
        <v>0</v>
      </c>
    </row>
    <row r="24" spans="1:4" ht="24.75" customHeight="1">
      <c r="A24" s="145" t="s">
        <v>203</v>
      </c>
      <c r="B24" s="149">
        <v>0</v>
      </c>
      <c r="C24" s="145" t="s">
        <v>203</v>
      </c>
      <c r="D24" s="149">
        <v>0</v>
      </c>
    </row>
    <row r="25" spans="1:4" ht="24.75" customHeight="1">
      <c r="A25" s="145" t="s">
        <v>204</v>
      </c>
      <c r="B25" s="149">
        <v>0</v>
      </c>
      <c r="C25" s="145" t="s">
        <v>204</v>
      </c>
      <c r="D25" s="149">
        <v>0</v>
      </c>
    </row>
    <row r="26" spans="1:4" ht="24.75" customHeight="1">
      <c r="A26" s="145" t="s">
        <v>205</v>
      </c>
      <c r="B26" s="149">
        <f>SUM(B27:B28)</f>
        <v>0</v>
      </c>
      <c r="C26" s="145" t="s">
        <v>206</v>
      </c>
      <c r="D26" s="149">
        <f>SUM(D27:D28)</f>
        <v>0</v>
      </c>
    </row>
    <row r="27" spans="1:4" ht="24.75" customHeight="1">
      <c r="A27" s="145" t="s">
        <v>207</v>
      </c>
      <c r="B27" s="149">
        <v>0</v>
      </c>
      <c r="C27" s="145" t="s">
        <v>203</v>
      </c>
      <c r="D27" s="149">
        <v>0</v>
      </c>
    </row>
    <row r="28" spans="1:4" ht="24.75" customHeight="1">
      <c r="A28" s="145" t="s">
        <v>208</v>
      </c>
      <c r="B28" s="149">
        <v>0</v>
      </c>
      <c r="C28" s="145" t="s">
        <v>204</v>
      </c>
      <c r="D28" s="149">
        <v>0</v>
      </c>
    </row>
    <row r="29" spans="1:4" ht="24.75" customHeight="1">
      <c r="A29" s="145" t="s">
        <v>209</v>
      </c>
      <c r="B29" s="149">
        <f>B30+B33+B36+B37</f>
        <v>0</v>
      </c>
      <c r="C29" s="145" t="s">
        <v>210</v>
      </c>
      <c r="D29" s="149">
        <f>SUM(D30:D31)</f>
        <v>0</v>
      </c>
    </row>
    <row r="30" spans="1:4" ht="24.75" customHeight="1">
      <c r="A30" s="145" t="s">
        <v>211</v>
      </c>
      <c r="B30" s="149">
        <f>SUM(B31:B32)</f>
        <v>0</v>
      </c>
      <c r="C30" s="145" t="s">
        <v>207</v>
      </c>
      <c r="D30" s="149">
        <v>0</v>
      </c>
    </row>
    <row r="31" spans="1:4" ht="24.75" customHeight="1">
      <c r="A31" s="145" t="s">
        <v>203</v>
      </c>
      <c r="B31" s="149">
        <v>0</v>
      </c>
      <c r="C31" s="145" t="s">
        <v>208</v>
      </c>
      <c r="D31" s="149">
        <v>0</v>
      </c>
    </row>
    <row r="32" spans="1:4" ht="24.75" customHeight="1">
      <c r="A32" s="145" t="s">
        <v>204</v>
      </c>
      <c r="B32" s="149">
        <v>0</v>
      </c>
      <c r="C32" s="145" t="s">
        <v>212</v>
      </c>
      <c r="D32" s="149">
        <f>SUM(D33:D34)</f>
        <v>0</v>
      </c>
    </row>
    <row r="33" spans="1:4" ht="24.75" customHeight="1">
      <c r="A33" s="145" t="s">
        <v>213</v>
      </c>
      <c r="B33" s="149">
        <f>SUM(B34:B35)</f>
        <v>0</v>
      </c>
      <c r="C33" s="145" t="s">
        <v>207</v>
      </c>
      <c r="D33" s="149">
        <v>0</v>
      </c>
    </row>
    <row r="34" spans="1:4" ht="24.75" customHeight="1">
      <c r="A34" s="145" t="s">
        <v>207</v>
      </c>
      <c r="B34" s="149">
        <v>0</v>
      </c>
      <c r="C34" s="145" t="s">
        <v>208</v>
      </c>
      <c r="D34" s="149">
        <v>0</v>
      </c>
    </row>
    <row r="35" spans="1:4" ht="24.75" customHeight="1">
      <c r="A35" s="145" t="s">
        <v>208</v>
      </c>
      <c r="B35" s="149">
        <v>0</v>
      </c>
      <c r="C35" s="145" t="s">
        <v>214</v>
      </c>
      <c r="D35" s="149">
        <v>0</v>
      </c>
    </row>
    <row r="36" spans="1:4" ht="24.75" customHeight="1">
      <c r="A36" s="145" t="s">
        <v>215</v>
      </c>
      <c r="B36" s="149">
        <v>0</v>
      </c>
      <c r="C36" s="145" t="s">
        <v>216</v>
      </c>
      <c r="D36" s="149">
        <v>0</v>
      </c>
    </row>
    <row r="37" spans="1:4" ht="24.75" customHeight="1">
      <c r="A37" s="145" t="s">
        <v>217</v>
      </c>
      <c r="B37" s="149">
        <v>0</v>
      </c>
      <c r="C37" s="145"/>
      <c r="D37" s="149"/>
    </row>
    <row r="38" spans="1:4" ht="21.75" customHeight="1">
      <c r="A38" s="145"/>
      <c r="B38" s="149"/>
      <c r="C38" s="145"/>
      <c r="D38" s="149"/>
    </row>
    <row r="39" spans="1:4" ht="25.5" customHeight="1">
      <c r="A39" s="146" t="s">
        <v>39</v>
      </c>
      <c r="B39" s="149">
        <f>B20+B22+B29</f>
        <v>1737.89</v>
      </c>
      <c r="C39" s="146" t="s">
        <v>40</v>
      </c>
      <c r="D39" s="149">
        <f>D20+D22</f>
        <v>1737.89</v>
      </c>
    </row>
  </sheetData>
  <sheetProtection/>
  <mergeCells count="4">
    <mergeCell ref="A2:D2"/>
    <mergeCell ref="C3:D3"/>
    <mergeCell ref="A4:B4"/>
    <mergeCell ref="C4:D4"/>
  </mergeCells>
  <printOptions horizontalCentered="1"/>
  <pageMargins left="0.2" right="0.2" top="0.2" bottom="0.2" header="0.51" footer="0.51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赵惠玲</cp:lastModifiedBy>
  <cp:lastPrinted>2020-01-06T01:51:20Z</cp:lastPrinted>
  <dcterms:created xsi:type="dcterms:W3CDTF">2018-01-18T05:24:37Z</dcterms:created>
  <dcterms:modified xsi:type="dcterms:W3CDTF">2020-01-17T01:10:49Z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