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firstSheet="5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<sst xmlns="http://schemas.openxmlformats.org/spreadsheetml/2006/main" count="407" uniqueCount="269">
  <si>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</si>
  <si>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</si>
  <si>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</si>
  <si>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</si>
  <si>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</si>
  <si>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</si>
  <si>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</si>
  <si>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</si>
  <si>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</si>
  <si>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</si>
  <si>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</si>
  <si>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</si>
  <si>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</si>
  <si>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</si>
  <si>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</si>
  <si>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</si>
  <si>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</si>
  <si>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</si>
  <si>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</si>
  <si>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</si>
  <si>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</si>
  <si>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</si>
  <si>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</si>
  <si>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</si>
  <si>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</si>
  <si>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</si>
  <si>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</si>
  <si>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</si>
  <si>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</si>
  <si>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</si>
  <si>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</si>
  <si>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</si>
  <si>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</si>
  <si>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</si>
  <si>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</si>
  <si>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</si>
  <si>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</si>
  <si>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</si>
  <si>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</si>
  <si>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</si>
  <si>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</si>
  <si>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</si>
  <si>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</si>
  <si>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</si>
  <si>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</si>
  <si>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</si>
  <si>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</si>
  <si>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</si>
  <si>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</si>
  <si>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</si>
  <si>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</si>
  <si>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</si>
  <si>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</si>
  <si>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</si>
  <si>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</si>
  <si>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学前教育</t>
  </si>
  <si>
    <t>机关事业单位基本养老保险缴费</t>
  </si>
  <si>
    <t>其他行政事业单位离退休</t>
  </si>
  <si>
    <t>事业单位医疗</t>
  </si>
  <si>
    <t>公务员医疗补助</t>
  </si>
  <si>
    <t>住房公积金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</si>
  <si>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</si>
  <si>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</si>
  <si>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</si>
  <si>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</si>
  <si>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</si>
  <si>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</si>
  <si>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</si>
  <si>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</si>
  <si>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</si>
  <si>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</si>
  <si>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</si>
  <si>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</si>
  <si>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</si>
  <si>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</si>
  <si>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</si>
  <si>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</si>
  <si>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</si>
  <si>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</si>
  <si>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</si>
  <si>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</si>
  <si>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</si>
  <si>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</si>
  <si>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</si>
  <si>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</si>
  <si>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</si>
  <si>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</si>
  <si>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</si>
  <si>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</si>
  <si>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</si>
  <si>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</si>
  <si>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</si>
  <si>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</si>
  <si>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</si>
  <si>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</si>
  <si>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</si>
  <si>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</si>
  <si>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</si>
  <si>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</si>
  <si>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</si>
  <si>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</si>
  <si>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</si>
  <si>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</si>
  <si>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</si>
  <si>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</si>
  <si>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</si>
  <si>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</si>
  <si>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</si>
  <si>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</si>
  <si>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</si>
  <si>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</si>
  <si>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</si>
  <si>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</si>
  <si>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</si>
  <si>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</si>
  <si>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</si>
  <si>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</si>
  <si>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</si>
  <si>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</si>
  <si>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</si>
  <si>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</si>
  <si>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</si>
  <si>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</si>
  <si>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</si>
  <si>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</si>
  <si>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</si>
  <si>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</si>
  <si>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</si>
  <si>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</si>
  <si>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</si>
  <si>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</si>
  <si>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</si>
  <si>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</si>
  <si>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</si>
  <si>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</si>
  <si>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</si>
  <si>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</si>
  <si>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</si>
  <si>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</si>
  <si>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</si>
  <si>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</si>
  <si>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</si>
  <si>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</si>
  <si>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</si>
  <si>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</si>
  <si>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</si>
  <si>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</si>
  <si>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</si>
  <si>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</si>
  <si>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</si>
  <si>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</si>
  <si>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</si>
  <si>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</si>
  <si>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</si>
  <si>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</si>
  <si>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</si>
  <si>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</si>
  <si>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</si>
  <si>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</si>
  <si>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</si>
  <si>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</si>
  <si>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</si>
  <si>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</si>
  <si>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</si>
  <si>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</si>
  <si>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</si>
  <si>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</si>
  <si>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</si>
  <si>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</si>
  <si>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</si>
  <si>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</si>
  <si>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</si>
  <si>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</si>
  <si>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</si>
  <si>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注：此表为空表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</si>
  <si>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</si>
  <si>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</si>
  <si>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</si>
  <si>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</si>
  <si>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</si>
  <si>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</si>
  <si>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</si>
  <si>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</si>
  <si>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</si>
  <si>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</si>
  <si>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</si>
  <si>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</si>
  <si>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</si>
  <si>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</si>
  <si>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</si>
  <si>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</si>
  <si>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</si>
  <si>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</si>
  <si>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</si>
  <si>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</si>
  <si>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</si>
  <si>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</si>
  <si>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</si>
  <si>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</si>
  <si>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</si>
  <si>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</si>
  <si>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</si>
  <si>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</si>
  <si>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</si>
  <si>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</si>
  <si>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</si>
  <si>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</si>
  <si>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</si>
  <si>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</si>
  <si>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</si>
  <si>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</si>
  <si>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</si>
  <si>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</si>
  <si>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</si>
  <si>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</si>
  <si>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</si>
  <si>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</si>
  <si>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</si>
  <si>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</si>
  <si>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</si>
  <si>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</si>
  <si>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</si>
  <si>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</si>
  <si>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</si>
  <si>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</si>
  <si>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</si>
  <si>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</si>
  <si>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</si>
  <si>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</si>
  <si>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</si>
  <si>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</si>
  <si>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</si>
  <si>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</si>
  <si>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</si>
  <si>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</si>
  <si>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</si>
  <si>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</si>
  <si>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</si>
  <si>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</si>
  <si>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</si>
  <si>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</si>
  <si>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</si>
  <si>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</si>
  <si>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</si>
  <si>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</si>
  <si>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</si>
  <si>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</si>
  <si>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</si>
  <si>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</si>
  <si>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</si>
  <si>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</si>
  <si>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</si>
  <si>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</si>
  <si>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</si>
  <si>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</si>
  <si>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</si>
  <si>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</si>
  <si>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</si>
  <si>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</si>
  <si>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</si>
  <si>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注：本表为空表</t>
  </si>
  <si>
    <t>事业单位离退休</t>
  </si>
  <si>
    <t>机关事业单位基本养老保险缴费支出</t>
  </si>
  <si>
    <t>机关事业单位基本职业年金缴费支出</t>
  </si>
  <si>
    <t>其他教育管理事务支出</t>
  </si>
  <si>
    <t>小学教育</t>
  </si>
  <si>
    <t>事业单位离退休</t>
  </si>
  <si>
    <t>机关事业单位基本养老保险缴费支出</t>
  </si>
  <si>
    <t>机关事业单位职业年金缴费支出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</si>
</sst>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#,##0.00_);[Red]\(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left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8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G1" sqref="G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0"/>
      <c r="C1" s="90"/>
      <c r="D1" s="90"/>
      <c r="E1" s="90"/>
      <c r="F1" s="90"/>
      <c r="G1" s="90"/>
      <c r="H1" s="90"/>
      <c r="I1" s="90"/>
      <c r="J1" s="90"/>
    </row>
    <row r="2" spans="2:10" ht="164.25" customHeight="1">
      <c r="B2" s="91" t="s">
        <v>0</v>
      </c>
      <c r="C2" s="92"/>
      <c r="D2" s="92"/>
      <c r="E2" s="92"/>
      <c r="F2" s="92"/>
      <c r="G2" s="92"/>
      <c r="H2" s="92"/>
      <c r="I2" s="92"/>
      <c r="J2" s="9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C14" sqref="C14"/>
    </sheetView>
  </sheetViews>
  <sheetFormatPr defaultColWidth="9.00390625" defaultRowHeight="14.25"/>
  <cols>
    <col min="1" max="1" width="9.00390625" style="4" customWidth="1"/>
    <col min="2" max="2" width="7.25390625" style="4" customWidth="1"/>
    <col min="3" max="4" width="9.00390625" style="4" customWidth="1"/>
    <col min="5" max="5" width="9.503906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226</v>
      </c>
    </row>
    <row r="2" spans="1:17" s="15" customFormat="1" ht="28.5" customHeight="1">
      <c r="A2" s="100" t="s">
        <v>227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5:17" s="16" customFormat="1" ht="23.25" customHeight="1">
      <c r="O3" s="22" t="s">
        <v>3</v>
      </c>
      <c r="P3" s="22"/>
      <c r="Q3" s="22"/>
    </row>
    <row r="4" spans="1:17" s="16" customFormat="1" ht="15" customHeight="1">
      <c r="A4" s="131" t="s">
        <v>206</v>
      </c>
      <c r="B4" s="131" t="s">
        <v>228</v>
      </c>
      <c r="C4" s="131"/>
      <c r="D4" s="131"/>
      <c r="E4" s="131" t="s">
        <v>229</v>
      </c>
      <c r="F4" s="131"/>
      <c r="G4" s="131"/>
      <c r="H4" s="131" t="s">
        <v>230</v>
      </c>
      <c r="I4" s="131" t="s">
        <v>231</v>
      </c>
      <c r="J4" s="131" t="s">
        <v>232</v>
      </c>
      <c r="K4" s="131" t="s">
        <v>233</v>
      </c>
      <c r="L4" s="131" t="s">
        <v>234</v>
      </c>
      <c r="M4" s="131"/>
      <c r="N4" s="131"/>
      <c r="O4" s="131" t="s">
        <v>235</v>
      </c>
      <c r="P4" s="131" t="s">
        <v>236</v>
      </c>
      <c r="Q4" s="23"/>
    </row>
    <row r="5" spans="1:17" s="16" customFormat="1" ht="24.75" customHeight="1">
      <c r="A5" s="131"/>
      <c r="B5" s="131" t="s">
        <v>9</v>
      </c>
      <c r="C5" s="131" t="s">
        <v>237</v>
      </c>
      <c r="D5" s="131" t="s">
        <v>238</v>
      </c>
      <c r="E5" s="131" t="s">
        <v>9</v>
      </c>
      <c r="F5" s="19" t="s">
        <v>239</v>
      </c>
      <c r="G5" s="19"/>
      <c r="H5" s="131"/>
      <c r="I5" s="131"/>
      <c r="J5" s="131"/>
      <c r="K5" s="131"/>
      <c r="L5" s="131" t="s">
        <v>9</v>
      </c>
      <c r="M5" s="131" t="s">
        <v>240</v>
      </c>
      <c r="N5" s="131" t="s">
        <v>241</v>
      </c>
      <c r="O5" s="131"/>
      <c r="P5" s="131"/>
      <c r="Q5" s="23"/>
    </row>
    <row r="6" spans="1:17" s="17" customFormat="1" ht="39" customHeight="1">
      <c r="A6" s="131"/>
      <c r="B6" s="131"/>
      <c r="C6" s="131"/>
      <c r="D6" s="131"/>
      <c r="E6" s="131"/>
      <c r="F6" s="131" t="s">
        <v>242</v>
      </c>
      <c r="G6" s="131" t="s">
        <v>47</v>
      </c>
      <c r="H6" s="131"/>
      <c r="I6" s="131"/>
      <c r="J6" s="131"/>
      <c r="K6" s="131"/>
      <c r="L6" s="131"/>
      <c r="M6" s="131"/>
      <c r="N6" s="131"/>
      <c r="O6" s="131"/>
      <c r="P6" s="131"/>
      <c r="Q6" s="23"/>
    </row>
    <row r="7" spans="1:17" s="17" customFormat="1" ht="14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3"/>
    </row>
    <row r="8" spans="1:17" s="17" customFormat="1" ht="24.75" customHeight="1">
      <c r="A8" s="20">
        <f>B8+E8+H8+I8+J8+K8+L8+O8+P8</f>
        <v>531.4200000000001</v>
      </c>
      <c r="B8" s="20">
        <v>311.42</v>
      </c>
      <c r="C8" s="20">
        <v>311.42</v>
      </c>
      <c r="D8" s="21">
        <v>0</v>
      </c>
      <c r="E8" s="21">
        <f>F8+G8</f>
        <v>220</v>
      </c>
      <c r="F8" s="21">
        <v>0</v>
      </c>
      <c r="G8" s="21">
        <v>220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3"/>
    </row>
  </sheetData>
  <sheetProtection/>
  <mergeCells count="20">
    <mergeCell ref="K4:K7"/>
    <mergeCell ref="L5:L7"/>
    <mergeCell ref="I4:I7"/>
    <mergeCell ref="J4:J7"/>
    <mergeCell ref="C5:C7"/>
    <mergeCell ref="D5:D7"/>
    <mergeCell ref="G6:G7"/>
    <mergeCell ref="H4:H7"/>
    <mergeCell ref="E5:E7"/>
    <mergeCell ref="F6:F7"/>
    <mergeCell ref="M5:M7"/>
    <mergeCell ref="N5:N7"/>
    <mergeCell ref="O4:O7"/>
    <mergeCell ref="P4:P7"/>
    <mergeCell ref="A2:Q2"/>
    <mergeCell ref="B4:D4"/>
    <mergeCell ref="E4:G4"/>
    <mergeCell ref="L4:N4"/>
    <mergeCell ref="A4:A7"/>
    <mergeCell ref="B5:B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0" sqref="F10"/>
    </sheetView>
  </sheetViews>
  <sheetFormatPr defaultColWidth="9.00390625" defaultRowHeight="14.25"/>
  <cols>
    <col min="2" max="2" width="25.87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243</v>
      </c>
    </row>
    <row r="2" spans="4:8" s="1" customFormat="1" ht="36.75" customHeight="1">
      <c r="D2" s="122" t="s">
        <v>244</v>
      </c>
      <c r="E2" s="122"/>
      <c r="F2" s="122"/>
      <c r="G2" s="122"/>
      <c r="H2" s="122"/>
    </row>
    <row r="3" ht="27" customHeight="1">
      <c r="I3" t="s">
        <v>3</v>
      </c>
    </row>
    <row r="5" spans="1:11" s="8" customFormat="1" ht="27" customHeight="1">
      <c r="A5" s="107" t="s">
        <v>43</v>
      </c>
      <c r="B5" s="107"/>
      <c r="C5" s="134" t="s">
        <v>207</v>
      </c>
      <c r="D5" s="134" t="s">
        <v>245</v>
      </c>
      <c r="E5" s="134" t="s">
        <v>246</v>
      </c>
      <c r="F5" s="134" t="s">
        <v>247</v>
      </c>
      <c r="G5" s="132" t="s">
        <v>248</v>
      </c>
      <c r="H5" s="132" t="s">
        <v>249</v>
      </c>
      <c r="I5" s="132" t="s">
        <v>250</v>
      </c>
      <c r="J5" s="132" t="s">
        <v>251</v>
      </c>
      <c r="K5" s="132" t="s">
        <v>252</v>
      </c>
    </row>
    <row r="6" spans="1:11" s="8" customFormat="1" ht="14.25">
      <c r="A6" s="9" t="s">
        <v>48</v>
      </c>
      <c r="B6" s="9" t="s">
        <v>49</v>
      </c>
      <c r="C6" s="135"/>
      <c r="D6" s="135"/>
      <c r="E6" s="135"/>
      <c r="F6" s="135"/>
      <c r="G6" s="133"/>
      <c r="H6" s="133"/>
      <c r="I6" s="133"/>
      <c r="J6" s="133"/>
      <c r="K6" s="133"/>
    </row>
    <row r="7" spans="1:11" ht="24.75" customHeight="1">
      <c r="A7" s="136" t="s">
        <v>54</v>
      </c>
      <c r="B7" s="137"/>
      <c r="C7" s="10">
        <f>SUM(C8:C14)</f>
        <v>531.4200000000001</v>
      </c>
      <c r="D7" s="11">
        <v>0</v>
      </c>
      <c r="E7" s="10">
        <f>SUM(E8:E14)</f>
        <v>531.4200000000001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4.75" customHeight="1">
      <c r="A8" s="12">
        <v>2050201</v>
      </c>
      <c r="B8" s="12" t="s">
        <v>55</v>
      </c>
      <c r="C8" s="10">
        <f aca="true" t="shared" si="0" ref="C8:C14">SUM(D8:K8)</f>
        <v>432.74</v>
      </c>
      <c r="D8" s="11">
        <v>0</v>
      </c>
      <c r="E8" s="13">
        <v>432.74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24.75" customHeight="1">
      <c r="A9" s="12">
        <v>2080505</v>
      </c>
      <c r="B9" s="12" t="s">
        <v>56</v>
      </c>
      <c r="C9" s="10">
        <f t="shared" si="0"/>
        <v>33.54</v>
      </c>
      <c r="D9" s="11">
        <v>0</v>
      </c>
      <c r="E9" s="13">
        <v>33.54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4.75" customHeight="1">
      <c r="A10" s="12">
        <v>2080599</v>
      </c>
      <c r="B10" s="12" t="s">
        <v>57</v>
      </c>
      <c r="C10" s="10">
        <f t="shared" si="0"/>
        <v>8.19</v>
      </c>
      <c r="D10" s="11">
        <v>0</v>
      </c>
      <c r="E10" s="13">
        <v>8.19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24.75" customHeight="1">
      <c r="A11" s="12">
        <v>2101102</v>
      </c>
      <c r="B11" s="12" t="s">
        <v>58</v>
      </c>
      <c r="C11" s="10">
        <f t="shared" si="0"/>
        <v>10.35</v>
      </c>
      <c r="D11" s="11">
        <v>0</v>
      </c>
      <c r="E11" s="13">
        <v>10.35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4.75" customHeight="1">
      <c r="A12" s="12">
        <v>2101103</v>
      </c>
      <c r="B12" s="12" t="s">
        <v>59</v>
      </c>
      <c r="C12" s="10">
        <f t="shared" si="0"/>
        <v>10.54</v>
      </c>
      <c r="D12" s="11">
        <v>0</v>
      </c>
      <c r="E12" s="13">
        <v>10.54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24.75" customHeight="1">
      <c r="A13" s="12">
        <v>2210201</v>
      </c>
      <c r="B13" s="12" t="s">
        <v>60</v>
      </c>
      <c r="C13" s="10">
        <f t="shared" si="0"/>
        <v>17.84</v>
      </c>
      <c r="D13" s="11">
        <v>0</v>
      </c>
      <c r="E13" s="13">
        <v>17.84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4.75" customHeight="1">
      <c r="A14" s="12">
        <v>2210203</v>
      </c>
      <c r="B14" s="12" t="s">
        <v>61</v>
      </c>
      <c r="C14" s="10">
        <f t="shared" si="0"/>
        <v>18.22</v>
      </c>
      <c r="D14" s="11">
        <v>0</v>
      </c>
      <c r="E14" s="13">
        <v>18.22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</sheetData>
  <sheetProtection/>
  <mergeCells count="12">
    <mergeCell ref="A5:B5"/>
    <mergeCell ref="A7:B7"/>
    <mergeCell ref="C5:C6"/>
    <mergeCell ref="D5:D6"/>
    <mergeCell ref="I5:I6"/>
    <mergeCell ref="J5:J6"/>
    <mergeCell ref="K5:K6"/>
    <mergeCell ref="D2:H2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253</v>
      </c>
    </row>
    <row r="2" spans="1:27" s="1" customFormat="1" ht="32.25" customHeight="1">
      <c r="A2" s="142" t="s">
        <v>254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43" t="s">
        <v>3</v>
      </c>
      <c r="X3" s="143"/>
      <c r="Y3" s="143"/>
      <c r="Z3" s="143"/>
    </row>
    <row r="4" spans="1:27" s="3" customFormat="1" ht="45.75" customHeight="1">
      <c r="A4" s="138" t="s">
        <v>255</v>
      </c>
      <c r="B4" s="138"/>
      <c r="C4" s="141" t="s">
        <v>108</v>
      </c>
      <c r="D4" s="141" t="s">
        <v>256</v>
      </c>
      <c r="E4" s="141"/>
      <c r="F4" s="141"/>
      <c r="G4" s="141"/>
      <c r="H4" s="141"/>
      <c r="I4" s="141"/>
      <c r="J4" s="141"/>
      <c r="K4" s="141"/>
      <c r="L4" s="141" t="s">
        <v>257</v>
      </c>
      <c r="M4" s="141"/>
      <c r="N4" s="141"/>
      <c r="O4" s="141"/>
      <c r="P4" s="141"/>
      <c r="Q4" s="141"/>
      <c r="R4" s="141"/>
      <c r="S4" s="141"/>
      <c r="T4" s="141" t="s">
        <v>258</v>
      </c>
      <c r="U4" s="141"/>
      <c r="V4" s="141"/>
      <c r="W4" s="141"/>
      <c r="X4" s="141"/>
      <c r="Y4" s="141"/>
      <c r="Z4" s="141"/>
      <c r="AA4" s="141"/>
    </row>
    <row r="5" spans="1:27" s="3" customFormat="1" ht="29.25" customHeight="1">
      <c r="A5" s="138" t="s">
        <v>48</v>
      </c>
      <c r="B5" s="138" t="s">
        <v>49</v>
      </c>
      <c r="C5" s="141"/>
      <c r="D5" s="141" t="s">
        <v>54</v>
      </c>
      <c r="E5" s="138" t="s">
        <v>10</v>
      </c>
      <c r="F5" s="138"/>
      <c r="G5" s="138"/>
      <c r="H5" s="138" t="s">
        <v>11</v>
      </c>
      <c r="I5" s="138"/>
      <c r="J5" s="138"/>
      <c r="K5" s="138" t="s">
        <v>259</v>
      </c>
      <c r="L5" s="141" t="s">
        <v>54</v>
      </c>
      <c r="M5" s="138" t="s">
        <v>10</v>
      </c>
      <c r="N5" s="138"/>
      <c r="O5" s="138"/>
      <c r="P5" s="138" t="s">
        <v>11</v>
      </c>
      <c r="Q5" s="138"/>
      <c r="R5" s="138"/>
      <c r="S5" s="138" t="s">
        <v>259</v>
      </c>
      <c r="T5" s="141" t="s">
        <v>54</v>
      </c>
      <c r="U5" s="138" t="s">
        <v>10</v>
      </c>
      <c r="V5" s="138"/>
      <c r="W5" s="138"/>
      <c r="X5" s="138" t="s">
        <v>11</v>
      </c>
      <c r="Y5" s="138"/>
      <c r="Z5" s="138"/>
      <c r="AA5" s="138" t="s">
        <v>259</v>
      </c>
    </row>
    <row r="6" spans="1:27" s="3" customFormat="1" ht="24" customHeight="1">
      <c r="A6" s="138"/>
      <c r="B6" s="138"/>
      <c r="C6" s="141"/>
      <c r="D6" s="141"/>
      <c r="E6" s="6" t="s">
        <v>9</v>
      </c>
      <c r="F6" s="6" t="s">
        <v>67</v>
      </c>
      <c r="G6" s="6" t="s">
        <v>68</v>
      </c>
      <c r="H6" s="6" t="s">
        <v>9</v>
      </c>
      <c r="I6" s="6" t="s">
        <v>67</v>
      </c>
      <c r="J6" s="6" t="s">
        <v>68</v>
      </c>
      <c r="K6" s="138"/>
      <c r="L6" s="141"/>
      <c r="M6" s="6" t="s">
        <v>9</v>
      </c>
      <c r="N6" s="6" t="s">
        <v>67</v>
      </c>
      <c r="O6" s="6" t="s">
        <v>68</v>
      </c>
      <c r="P6" s="6" t="s">
        <v>9</v>
      </c>
      <c r="Q6" s="6" t="s">
        <v>67</v>
      </c>
      <c r="R6" s="6" t="s">
        <v>68</v>
      </c>
      <c r="S6" s="138"/>
      <c r="T6" s="141"/>
      <c r="U6" s="6" t="s">
        <v>9</v>
      </c>
      <c r="V6" s="6" t="s">
        <v>67</v>
      </c>
      <c r="W6" s="6" t="s">
        <v>68</v>
      </c>
      <c r="X6" s="6" t="s">
        <v>9</v>
      </c>
      <c r="Y6" s="6" t="s">
        <v>67</v>
      </c>
      <c r="Z6" s="6" t="s">
        <v>68</v>
      </c>
      <c r="AA6" s="138"/>
    </row>
    <row r="7" spans="1:27" s="4" customFormat="1" ht="24.75" customHeight="1">
      <c r="A7" s="139" t="s">
        <v>54</v>
      </c>
      <c r="B7" s="140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A17" s="8" t="s">
        <v>260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P5:R5"/>
    <mergeCell ref="U5:W5"/>
    <mergeCell ref="X5:Z5"/>
    <mergeCell ref="L5:L6"/>
    <mergeCell ref="S5:S6"/>
    <mergeCell ref="T5:T6"/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26" sqref="D26"/>
    </sheetView>
  </sheetViews>
  <sheetFormatPr defaultColWidth="9.00390625" defaultRowHeight="14.25"/>
  <cols>
    <col min="1" max="1" width="33.75390625" style="4" customWidth="1"/>
    <col min="2" max="2" width="14.625" style="42" customWidth="1"/>
    <col min="3" max="3" width="30.125" style="4" customWidth="1"/>
    <col min="4" max="4" width="10.75390625" style="42" customWidth="1"/>
    <col min="5" max="5" width="19.875" style="42" customWidth="1"/>
    <col min="6" max="6" width="18.50390625" style="42" customWidth="1"/>
    <col min="7" max="16384" width="9.00390625" style="4" customWidth="1"/>
  </cols>
  <sheetData>
    <row r="1" ht="21" customHeight="1">
      <c r="A1" s="4" t="s">
        <v>1</v>
      </c>
    </row>
    <row r="2" spans="1:6" s="15" customFormat="1" ht="28.5" customHeight="1">
      <c r="A2" s="100" t="s">
        <v>2</v>
      </c>
      <c r="B2" s="100"/>
      <c r="C2" s="100"/>
      <c r="D2" s="100"/>
      <c r="E2" s="100"/>
      <c r="F2" s="100"/>
    </row>
    <row r="3" spans="2:6" s="16" customFormat="1" ht="17.25" customHeight="1">
      <c r="B3" s="69"/>
      <c r="C3" s="70"/>
      <c r="D3" s="69"/>
      <c r="E3" s="69"/>
      <c r="F3" s="69" t="s">
        <v>3</v>
      </c>
    </row>
    <row r="4" spans="1:6" ht="17.25" customHeight="1">
      <c r="A4" s="101" t="s">
        <v>4</v>
      </c>
      <c r="B4" s="101"/>
      <c r="C4" s="101" t="s">
        <v>5</v>
      </c>
      <c r="D4" s="101"/>
      <c r="E4" s="101"/>
      <c r="F4" s="101"/>
    </row>
    <row r="5" spans="1:6" s="16" customFormat="1" ht="24.75" customHeight="1">
      <c r="A5" s="102" t="s">
        <v>6</v>
      </c>
      <c r="B5" s="103" t="s">
        <v>7</v>
      </c>
      <c r="C5" s="102" t="s">
        <v>8</v>
      </c>
      <c r="D5" s="102" t="s">
        <v>7</v>
      </c>
      <c r="E5" s="102"/>
      <c r="F5" s="102"/>
    </row>
    <row r="6" spans="1:6" s="16" customFormat="1" ht="27.75" customHeight="1">
      <c r="A6" s="102"/>
      <c r="B6" s="104"/>
      <c r="C6" s="102"/>
      <c r="D6" s="71" t="s">
        <v>9</v>
      </c>
      <c r="E6" s="71" t="s">
        <v>10</v>
      </c>
      <c r="F6" s="71" t="s">
        <v>11</v>
      </c>
    </row>
    <row r="7" spans="1:6" s="16" customFormat="1" ht="24.75" customHeight="1">
      <c r="A7" s="72" t="s">
        <v>12</v>
      </c>
      <c r="B7" s="73">
        <f>SUM(B8:B9)</f>
        <v>311.42</v>
      </c>
      <c r="C7" s="72" t="s">
        <v>13</v>
      </c>
      <c r="D7" s="73">
        <f>SUM(D8:D28)</f>
        <v>311.42</v>
      </c>
      <c r="E7" s="74">
        <v>311.42</v>
      </c>
      <c r="F7" s="74">
        <v>0</v>
      </c>
    </row>
    <row r="8" spans="1:6" s="16" customFormat="1" ht="24.75" customHeight="1">
      <c r="A8" s="75" t="s">
        <v>14</v>
      </c>
      <c r="B8" s="76">
        <v>311.42</v>
      </c>
      <c r="C8" s="75" t="s">
        <v>15</v>
      </c>
      <c r="D8" s="76">
        <f>E8+F8</f>
        <v>0</v>
      </c>
      <c r="E8" s="77">
        <v>0</v>
      </c>
      <c r="F8" s="77">
        <v>0</v>
      </c>
    </row>
    <row r="9" spans="1:6" s="16" customFormat="1" ht="24.75" customHeight="1">
      <c r="A9" s="75" t="s">
        <v>16</v>
      </c>
      <c r="B9" s="76">
        <v>0</v>
      </c>
      <c r="C9" s="75" t="s">
        <v>17</v>
      </c>
      <c r="D9" s="76">
        <f aca="true" t="shared" si="0" ref="D9:D28">E9+F9</f>
        <v>0</v>
      </c>
      <c r="E9" s="77">
        <v>0</v>
      </c>
      <c r="F9" s="77">
        <v>0</v>
      </c>
    </row>
    <row r="10" spans="1:6" s="16" customFormat="1" ht="24.75" customHeight="1">
      <c r="A10" s="75"/>
      <c r="B10" s="76"/>
      <c r="C10" s="75" t="s">
        <v>18</v>
      </c>
      <c r="D10" s="76">
        <f t="shared" si="0"/>
        <v>0</v>
      </c>
      <c r="E10" s="77">
        <v>0</v>
      </c>
      <c r="F10" s="77">
        <v>0</v>
      </c>
    </row>
    <row r="11" spans="1:6" s="16" customFormat="1" ht="24.75" customHeight="1">
      <c r="A11" s="75"/>
      <c r="B11" s="76"/>
      <c r="C11" s="75" t="s">
        <v>19</v>
      </c>
      <c r="D11" s="76">
        <f t="shared" si="0"/>
        <v>0</v>
      </c>
      <c r="E11" s="77">
        <v>0</v>
      </c>
      <c r="F11" s="77">
        <v>0</v>
      </c>
    </row>
    <row r="12" spans="1:6" s="16" customFormat="1" ht="24.75" customHeight="1">
      <c r="A12" s="75"/>
      <c r="B12" s="76"/>
      <c r="C12" s="75" t="s">
        <v>20</v>
      </c>
      <c r="D12" s="76">
        <v>215.23</v>
      </c>
      <c r="E12" s="76">
        <v>215.23</v>
      </c>
      <c r="F12" s="77">
        <v>0</v>
      </c>
    </row>
    <row r="13" spans="1:6" s="16" customFormat="1" ht="24.75" customHeight="1">
      <c r="A13" s="75"/>
      <c r="B13" s="76"/>
      <c r="C13" s="75" t="s">
        <v>21</v>
      </c>
      <c r="D13" s="76">
        <f t="shared" si="0"/>
        <v>0</v>
      </c>
      <c r="E13" s="77">
        <v>0</v>
      </c>
      <c r="F13" s="77">
        <v>0</v>
      </c>
    </row>
    <row r="14" spans="1:6" s="16" customFormat="1" ht="24.75" customHeight="1">
      <c r="A14" s="75"/>
      <c r="B14" s="76"/>
      <c r="C14" s="75" t="s">
        <v>22</v>
      </c>
      <c r="D14" s="76">
        <f t="shared" si="0"/>
        <v>0</v>
      </c>
      <c r="E14" s="77">
        <v>0</v>
      </c>
      <c r="F14" s="77">
        <v>0</v>
      </c>
    </row>
    <row r="15" spans="1:6" s="16" customFormat="1" ht="24.75" customHeight="1">
      <c r="A15" s="75"/>
      <c r="B15" s="76"/>
      <c r="C15" s="75" t="s">
        <v>23</v>
      </c>
      <c r="D15" s="76">
        <v>39.24</v>
      </c>
      <c r="E15" s="76">
        <v>39.24</v>
      </c>
      <c r="F15" s="77">
        <v>0</v>
      </c>
    </row>
    <row r="16" spans="1:6" s="16" customFormat="1" ht="24.75" customHeight="1">
      <c r="A16" s="75"/>
      <c r="B16" s="76"/>
      <c r="C16" s="75" t="s">
        <v>24</v>
      </c>
      <c r="D16" s="76">
        <v>20.89</v>
      </c>
      <c r="E16" s="77">
        <v>20.89</v>
      </c>
      <c r="F16" s="77">
        <v>0</v>
      </c>
    </row>
    <row r="17" spans="1:6" s="16" customFormat="1" ht="24.75" customHeight="1">
      <c r="A17" s="75"/>
      <c r="B17" s="76"/>
      <c r="C17" s="75" t="s">
        <v>25</v>
      </c>
      <c r="D17" s="76">
        <f t="shared" si="0"/>
        <v>0</v>
      </c>
      <c r="E17" s="77">
        <v>0</v>
      </c>
      <c r="F17" s="77">
        <v>0</v>
      </c>
    </row>
    <row r="18" spans="1:6" s="16" customFormat="1" ht="24.75" customHeight="1">
      <c r="A18" s="75"/>
      <c r="B18" s="76"/>
      <c r="C18" s="75" t="s">
        <v>26</v>
      </c>
      <c r="D18" s="76">
        <f t="shared" si="0"/>
        <v>0</v>
      </c>
      <c r="E18" s="77">
        <v>0</v>
      </c>
      <c r="F18" s="77">
        <v>0</v>
      </c>
    </row>
    <row r="19" spans="1:6" s="16" customFormat="1" ht="24.75" customHeight="1">
      <c r="A19" s="75"/>
      <c r="B19" s="76"/>
      <c r="C19" s="75" t="s">
        <v>27</v>
      </c>
      <c r="D19" s="76">
        <f t="shared" si="0"/>
        <v>0</v>
      </c>
      <c r="E19" s="77">
        <v>0</v>
      </c>
      <c r="F19" s="77">
        <v>0</v>
      </c>
    </row>
    <row r="20" spans="1:6" s="16" customFormat="1" ht="24.75" customHeight="1">
      <c r="A20" s="75"/>
      <c r="B20" s="76"/>
      <c r="C20" s="75" t="s">
        <v>28</v>
      </c>
      <c r="D20" s="76">
        <f t="shared" si="0"/>
        <v>0</v>
      </c>
      <c r="E20" s="77">
        <v>0</v>
      </c>
      <c r="F20" s="77">
        <v>0</v>
      </c>
    </row>
    <row r="21" spans="1:6" s="16" customFormat="1" ht="24.75" customHeight="1">
      <c r="A21" s="75"/>
      <c r="B21" s="76"/>
      <c r="C21" s="75" t="s">
        <v>29</v>
      </c>
      <c r="D21" s="76">
        <f t="shared" si="0"/>
        <v>0</v>
      </c>
      <c r="E21" s="77">
        <v>0</v>
      </c>
      <c r="F21" s="77">
        <v>0</v>
      </c>
    </row>
    <row r="22" spans="1:6" s="16" customFormat="1" ht="24.75" customHeight="1">
      <c r="A22" s="75"/>
      <c r="B22" s="76"/>
      <c r="C22" s="75" t="s">
        <v>30</v>
      </c>
      <c r="D22" s="76">
        <f t="shared" si="0"/>
        <v>0</v>
      </c>
      <c r="E22" s="77">
        <v>0</v>
      </c>
      <c r="F22" s="77">
        <v>0</v>
      </c>
    </row>
    <row r="23" spans="1:6" s="16" customFormat="1" ht="24.75" customHeight="1">
      <c r="A23" s="75"/>
      <c r="B23" s="76"/>
      <c r="C23" s="75" t="s">
        <v>31</v>
      </c>
      <c r="D23" s="76">
        <f t="shared" si="0"/>
        <v>0</v>
      </c>
      <c r="E23" s="77">
        <v>0</v>
      </c>
      <c r="F23" s="77">
        <v>0</v>
      </c>
    </row>
    <row r="24" spans="1:6" s="16" customFormat="1" ht="24.75" customHeight="1">
      <c r="A24" s="75"/>
      <c r="B24" s="76"/>
      <c r="C24" s="75" t="s">
        <v>32</v>
      </c>
      <c r="D24" s="76">
        <f t="shared" si="0"/>
        <v>0</v>
      </c>
      <c r="E24" s="77">
        <v>0</v>
      </c>
      <c r="F24" s="77">
        <v>0</v>
      </c>
    </row>
    <row r="25" spans="1:6" s="16" customFormat="1" ht="24.75" customHeight="1">
      <c r="A25" s="75"/>
      <c r="B25" s="76"/>
      <c r="C25" s="75" t="s">
        <v>33</v>
      </c>
      <c r="D25" s="76">
        <v>36.06</v>
      </c>
      <c r="E25" s="76">
        <v>36.06</v>
      </c>
      <c r="F25" s="77">
        <v>0</v>
      </c>
    </row>
    <row r="26" spans="1:6" s="16" customFormat="1" ht="24.75" customHeight="1">
      <c r="A26" s="75"/>
      <c r="B26" s="76"/>
      <c r="C26" s="75" t="s">
        <v>34</v>
      </c>
      <c r="D26" s="76">
        <f t="shared" si="0"/>
        <v>0</v>
      </c>
      <c r="E26" s="77">
        <v>0</v>
      </c>
      <c r="F26" s="77">
        <v>0</v>
      </c>
    </row>
    <row r="27" spans="1:6" s="16" customFormat="1" ht="24.75" customHeight="1">
      <c r="A27" s="75"/>
      <c r="B27" s="76"/>
      <c r="C27" s="78" t="s">
        <v>35</v>
      </c>
      <c r="D27" s="76">
        <f t="shared" si="0"/>
        <v>0</v>
      </c>
      <c r="E27" s="77">
        <v>0</v>
      </c>
      <c r="F27" s="77">
        <v>0</v>
      </c>
    </row>
    <row r="28" spans="1:6" s="16" customFormat="1" ht="24.75" customHeight="1">
      <c r="A28" s="75"/>
      <c r="B28" s="76"/>
      <c r="C28" s="75" t="s">
        <v>36</v>
      </c>
      <c r="D28" s="76">
        <f t="shared" si="0"/>
        <v>0</v>
      </c>
      <c r="E28" s="77">
        <v>0</v>
      </c>
      <c r="F28" s="77">
        <v>0</v>
      </c>
    </row>
    <row r="29" spans="1:6" s="16" customFormat="1" ht="24.75" customHeight="1">
      <c r="A29" s="75"/>
      <c r="B29" s="76"/>
      <c r="C29" s="75"/>
      <c r="D29" s="76"/>
      <c r="E29" s="76"/>
      <c r="F29" s="76"/>
    </row>
    <row r="30" spans="1:6" s="16" customFormat="1" ht="24.75" customHeight="1">
      <c r="A30" s="75"/>
      <c r="B30" s="76"/>
      <c r="C30" s="75"/>
      <c r="D30" s="76"/>
      <c r="E30" s="76"/>
      <c r="F30" s="76"/>
    </row>
    <row r="31" spans="1:6" s="16" customFormat="1" ht="24.75" customHeight="1">
      <c r="A31" s="79" t="s">
        <v>37</v>
      </c>
      <c r="B31" s="80">
        <v>0</v>
      </c>
      <c r="C31" s="79" t="s">
        <v>38</v>
      </c>
      <c r="D31" s="81">
        <f>SUM(D32:D33)</f>
        <v>0</v>
      </c>
      <c r="E31" s="80">
        <v>0</v>
      </c>
      <c r="F31" s="80">
        <v>0</v>
      </c>
    </row>
    <row r="32" spans="1:6" s="16" customFormat="1" ht="24.75" customHeight="1">
      <c r="A32" s="75" t="s">
        <v>14</v>
      </c>
      <c r="B32" s="77">
        <v>0</v>
      </c>
      <c r="C32" s="75" t="s">
        <v>14</v>
      </c>
      <c r="D32" s="76">
        <f>E32+F32</f>
        <v>0</v>
      </c>
      <c r="E32" s="77">
        <v>0</v>
      </c>
      <c r="F32" s="77">
        <v>0</v>
      </c>
    </row>
    <row r="33" spans="1:6" s="16" customFormat="1" ht="24.75" customHeight="1">
      <c r="A33" s="75" t="s">
        <v>16</v>
      </c>
      <c r="B33" s="77">
        <v>0</v>
      </c>
      <c r="C33" s="82" t="s">
        <v>16</v>
      </c>
      <c r="D33" s="83">
        <f>E33+F33</f>
        <v>0</v>
      </c>
      <c r="E33" s="84">
        <v>0</v>
      </c>
      <c r="F33" s="84">
        <v>0</v>
      </c>
    </row>
    <row r="34" spans="1:6" s="16" customFormat="1" ht="24.75" customHeight="1">
      <c r="A34" s="85" t="s">
        <v>39</v>
      </c>
      <c r="B34" s="86">
        <f>B7+B31</f>
        <v>311.42</v>
      </c>
      <c r="C34" s="87" t="s">
        <v>40</v>
      </c>
      <c r="D34" s="88">
        <f>D7+D31</f>
        <v>311.42</v>
      </c>
      <c r="E34" s="88">
        <f>E7+E31</f>
        <v>311.42</v>
      </c>
      <c r="F34" s="89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8.25390625" style="62" customWidth="1"/>
    <col min="2" max="2" width="31.50390625" style="62" customWidth="1"/>
    <col min="3" max="3" width="7.125" style="42" customWidth="1"/>
    <col min="4" max="4" width="6.875" style="42" customWidth="1"/>
    <col min="5" max="5" width="9.00390625" style="42" customWidth="1"/>
    <col min="6" max="6" width="11.50390625" style="42" customWidth="1"/>
    <col min="7" max="7" width="10.375" style="42" customWidth="1"/>
    <col min="8" max="8" width="10.50390625" style="42" customWidth="1"/>
    <col min="9" max="9" width="8.875" style="42" customWidth="1"/>
    <col min="10" max="10" width="8.125" style="42" customWidth="1"/>
    <col min="11" max="11" width="12.25390625" style="42" customWidth="1"/>
    <col min="12" max="12" width="10.00390625" style="42" customWidth="1"/>
    <col min="13" max="13" width="9.00390625" style="42" customWidth="1"/>
    <col min="14" max="14" width="10.125" style="42" customWidth="1"/>
    <col min="15" max="16384" width="9.00390625" style="4" customWidth="1"/>
  </cols>
  <sheetData>
    <row r="1" ht="29.25" customHeight="1">
      <c r="A1" s="62" t="s">
        <v>41</v>
      </c>
    </row>
    <row r="2" spans="1:14" s="15" customFormat="1" ht="31.5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61" customFormat="1" ht="31.5" customHeight="1">
      <c r="A3" s="63"/>
      <c r="B3" s="63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64" t="s">
        <v>3</v>
      </c>
    </row>
    <row r="4" spans="1:14" s="16" customFormat="1" ht="30" customHeight="1">
      <c r="A4" s="107" t="s">
        <v>43</v>
      </c>
      <c r="B4" s="107"/>
      <c r="C4" s="107" t="s">
        <v>44</v>
      </c>
      <c r="D4" s="110" t="s">
        <v>45</v>
      </c>
      <c r="E4" s="111"/>
      <c r="F4" s="111"/>
      <c r="G4" s="111"/>
      <c r="H4" s="111"/>
      <c r="I4" s="110" t="s">
        <v>46</v>
      </c>
      <c r="J4" s="111"/>
      <c r="K4" s="111"/>
      <c r="L4" s="111"/>
      <c r="M4" s="111"/>
      <c r="N4" s="108" t="s">
        <v>47</v>
      </c>
    </row>
    <row r="5" spans="1:14" s="16" customFormat="1" ht="58.5" customHeight="1">
      <c r="A5" s="9" t="s">
        <v>48</v>
      </c>
      <c r="B5" s="9" t="s">
        <v>49</v>
      </c>
      <c r="C5" s="107"/>
      <c r="D5" s="66" t="s">
        <v>9</v>
      </c>
      <c r="E5" s="66" t="s">
        <v>50</v>
      </c>
      <c r="F5" s="66" t="s">
        <v>51</v>
      </c>
      <c r="G5" s="67" t="s">
        <v>52</v>
      </c>
      <c r="H5" s="66" t="s">
        <v>53</v>
      </c>
      <c r="I5" s="66" t="s">
        <v>9</v>
      </c>
      <c r="J5" s="66" t="s">
        <v>50</v>
      </c>
      <c r="K5" s="66" t="s">
        <v>51</v>
      </c>
      <c r="L5" s="66" t="s">
        <v>52</v>
      </c>
      <c r="M5" s="66" t="s">
        <v>53</v>
      </c>
      <c r="N5" s="109"/>
    </row>
    <row r="6" spans="1:14" s="16" customFormat="1" ht="30.75" customHeight="1">
      <c r="A6" s="105" t="s">
        <v>54</v>
      </c>
      <c r="B6" s="106"/>
      <c r="C6" s="13">
        <f>SUM(C7:C14)</f>
        <v>311.41999999999996</v>
      </c>
      <c r="D6" s="13">
        <f>SUM(D7:D14)</f>
        <v>311.41999999999996</v>
      </c>
      <c r="E6" s="13">
        <f>SUM(E7:E14)</f>
        <v>311.41999999999996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0</v>
      </c>
    </row>
    <row r="7" spans="1:14" s="16" customFormat="1" ht="24.75" customHeight="1">
      <c r="A7" s="60">
        <v>2050201</v>
      </c>
      <c r="B7" s="60" t="s">
        <v>55</v>
      </c>
      <c r="C7" s="13">
        <f aca="true" t="shared" si="0" ref="C7:C14">D7+I7+N7</f>
        <v>215.23</v>
      </c>
      <c r="D7" s="13">
        <f aca="true" t="shared" si="1" ref="D7:D14">SUM(E7:H7)</f>
        <v>215.23</v>
      </c>
      <c r="E7" s="13">
        <v>215.23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</row>
    <row r="8" spans="1:14" s="16" customFormat="1" ht="24.75" customHeight="1">
      <c r="A8" s="60">
        <v>2080502</v>
      </c>
      <c r="B8" s="60" t="s">
        <v>261</v>
      </c>
      <c r="C8" s="13">
        <f t="shared" si="0"/>
        <v>8.19</v>
      </c>
      <c r="D8" s="13">
        <f t="shared" si="1"/>
        <v>8.19</v>
      </c>
      <c r="E8" s="13">
        <v>8.19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s="16" customFormat="1" ht="24.75" customHeight="1">
      <c r="A9" s="60">
        <v>2080505</v>
      </c>
      <c r="B9" s="60" t="s">
        <v>262</v>
      </c>
      <c r="C9" s="13">
        <f t="shared" si="0"/>
        <v>20.7</v>
      </c>
      <c r="D9" s="13">
        <f t="shared" si="1"/>
        <v>20.7</v>
      </c>
      <c r="E9" s="13">
        <v>20.7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</row>
    <row r="10" spans="1:14" s="16" customFormat="1" ht="24.75" customHeight="1">
      <c r="A10" s="60">
        <v>2080506</v>
      </c>
      <c r="B10" s="60" t="s">
        <v>263</v>
      </c>
      <c r="C10" s="13">
        <f t="shared" si="0"/>
        <v>10.35</v>
      </c>
      <c r="D10" s="13">
        <f t="shared" si="1"/>
        <v>10.35</v>
      </c>
      <c r="E10" s="13">
        <v>10.35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</row>
    <row r="11" spans="1:14" s="16" customFormat="1" ht="24.75" customHeight="1">
      <c r="A11" s="60">
        <v>2101102</v>
      </c>
      <c r="B11" s="60" t="s">
        <v>58</v>
      </c>
      <c r="C11" s="13">
        <f t="shared" si="0"/>
        <v>10.35</v>
      </c>
      <c r="D11" s="13">
        <f t="shared" si="1"/>
        <v>10.35</v>
      </c>
      <c r="E11" s="13">
        <v>10.35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</row>
    <row r="12" spans="1:14" s="16" customFormat="1" ht="24.75" customHeight="1">
      <c r="A12" s="60">
        <v>2101103</v>
      </c>
      <c r="B12" s="60" t="s">
        <v>59</v>
      </c>
      <c r="C12" s="13">
        <f t="shared" si="0"/>
        <v>10.54</v>
      </c>
      <c r="D12" s="13">
        <f t="shared" si="1"/>
        <v>10.54</v>
      </c>
      <c r="E12" s="13">
        <v>10.54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</row>
    <row r="13" spans="1:14" s="16" customFormat="1" ht="24.75" customHeight="1">
      <c r="A13" s="60">
        <v>2210201</v>
      </c>
      <c r="B13" s="60" t="s">
        <v>60</v>
      </c>
      <c r="C13" s="13">
        <f t="shared" si="0"/>
        <v>17.84</v>
      </c>
      <c r="D13" s="13">
        <f t="shared" si="1"/>
        <v>17.84</v>
      </c>
      <c r="E13" s="13">
        <v>17.84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1:14" s="16" customFormat="1" ht="24.75" customHeight="1">
      <c r="A14" s="60">
        <v>2210203</v>
      </c>
      <c r="B14" s="60" t="s">
        <v>61</v>
      </c>
      <c r="C14" s="13">
        <f t="shared" si="0"/>
        <v>18.22</v>
      </c>
      <c r="D14" s="13">
        <f t="shared" si="1"/>
        <v>18.22</v>
      </c>
      <c r="E14" s="13">
        <v>18.22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</row>
  </sheetData>
  <sheetProtection/>
  <mergeCells count="7">
    <mergeCell ref="A6:B6"/>
    <mergeCell ref="C4:C5"/>
    <mergeCell ref="N4:N5"/>
    <mergeCell ref="A2:N2"/>
    <mergeCell ref="A4:B4"/>
    <mergeCell ref="D4:H4"/>
    <mergeCell ref="I4:M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54" customWidth="1"/>
    <col min="2" max="2" width="31.25390625" style="54" customWidth="1"/>
    <col min="3" max="3" width="14.125" style="55" customWidth="1"/>
    <col min="4" max="4" width="9.00390625" style="55" customWidth="1"/>
    <col min="5" max="5" width="11.125" style="55" customWidth="1"/>
    <col min="6" max="6" width="11.875" style="55" customWidth="1"/>
    <col min="7" max="7" width="13.00390625" style="55" customWidth="1"/>
    <col min="8" max="8" width="23.50390625" style="56" customWidth="1"/>
    <col min="9" max="16384" width="9.00390625" style="57" customWidth="1"/>
  </cols>
  <sheetData>
    <row r="1" ht="24.75" customHeight="1">
      <c r="A1" s="54" t="s">
        <v>62</v>
      </c>
    </row>
    <row r="2" spans="1:8" s="51" customFormat="1" ht="22.5" customHeight="1">
      <c r="A2" s="115" t="s">
        <v>63</v>
      </c>
      <c r="B2" s="115"/>
      <c r="C2" s="115"/>
      <c r="D2" s="115"/>
      <c r="E2" s="115"/>
      <c r="F2" s="115"/>
      <c r="G2" s="115"/>
      <c r="H2" s="115"/>
    </row>
    <row r="3" ht="24" customHeight="1">
      <c r="H3" s="56" t="s">
        <v>3</v>
      </c>
    </row>
    <row r="4" spans="1:8" s="52" customFormat="1" ht="24.75" customHeight="1">
      <c r="A4" s="114" t="s">
        <v>43</v>
      </c>
      <c r="B4" s="114"/>
      <c r="C4" s="114" t="s">
        <v>64</v>
      </c>
      <c r="D4" s="114" t="s">
        <v>65</v>
      </c>
      <c r="E4" s="114"/>
      <c r="F4" s="114"/>
      <c r="G4" s="114" t="s">
        <v>66</v>
      </c>
      <c r="H4" s="114"/>
    </row>
    <row r="5" spans="1:8" s="52" customFormat="1" ht="31.5" customHeight="1">
      <c r="A5" s="58" t="s">
        <v>48</v>
      </c>
      <c r="B5" s="58" t="s">
        <v>49</v>
      </c>
      <c r="C5" s="114"/>
      <c r="D5" s="58" t="s">
        <v>54</v>
      </c>
      <c r="E5" s="58" t="s">
        <v>67</v>
      </c>
      <c r="F5" s="58" t="s">
        <v>68</v>
      </c>
      <c r="G5" s="58" t="s">
        <v>69</v>
      </c>
      <c r="H5" s="59" t="s">
        <v>70</v>
      </c>
    </row>
    <row r="6" spans="1:8" s="53" customFormat="1" ht="24.75" customHeight="1">
      <c r="A6" s="112" t="s">
        <v>54</v>
      </c>
      <c r="B6" s="113"/>
      <c r="C6" s="96">
        <f>SUM(C7:C16)</f>
        <v>547.97</v>
      </c>
      <c r="D6" s="96">
        <f>E6+F6</f>
        <v>311.41999999999996</v>
      </c>
      <c r="E6" s="96">
        <f>SUM(E7:E16)</f>
        <v>311.41999999999996</v>
      </c>
      <c r="F6" s="96">
        <v>0</v>
      </c>
      <c r="G6" s="96">
        <f>D6-C6</f>
        <v>-236.55000000000007</v>
      </c>
      <c r="H6" s="99">
        <f>G6/C6*100</f>
        <v>-43.1684216289213</v>
      </c>
    </row>
    <row r="7" spans="1:8" s="53" customFormat="1" ht="24.75" customHeight="1">
      <c r="A7" s="95">
        <v>2050199</v>
      </c>
      <c r="B7" s="95" t="s">
        <v>264</v>
      </c>
      <c r="C7" s="96">
        <v>1.84</v>
      </c>
      <c r="D7" s="96">
        <f aca="true" t="shared" si="0" ref="D7:D16">E7+F7</f>
        <v>0</v>
      </c>
      <c r="E7" s="97">
        <v>0</v>
      </c>
      <c r="F7" s="96">
        <v>0</v>
      </c>
      <c r="G7" s="96">
        <f aca="true" t="shared" si="1" ref="G7:G16">D7-C7</f>
        <v>-1.84</v>
      </c>
      <c r="H7" s="99">
        <f aca="true" t="shared" si="2" ref="H7:H16">G7/C7*100</f>
        <v>-100</v>
      </c>
    </row>
    <row r="8" spans="1:8" s="53" customFormat="1" ht="24.75" customHeight="1">
      <c r="A8" s="60">
        <v>2050201</v>
      </c>
      <c r="B8" s="60" t="s">
        <v>55</v>
      </c>
      <c r="C8" s="96">
        <v>485.92</v>
      </c>
      <c r="D8" s="96">
        <f t="shared" si="0"/>
        <v>215.23</v>
      </c>
      <c r="E8" s="97">
        <v>215.23</v>
      </c>
      <c r="F8" s="96">
        <v>0</v>
      </c>
      <c r="G8" s="96">
        <f t="shared" si="1"/>
        <v>-270.69000000000005</v>
      </c>
      <c r="H8" s="99">
        <f t="shared" si="2"/>
        <v>-55.70670069147185</v>
      </c>
    </row>
    <row r="9" spans="1:8" s="53" customFormat="1" ht="24.75" customHeight="1">
      <c r="A9" s="60">
        <v>2050202</v>
      </c>
      <c r="B9" s="60" t="s">
        <v>265</v>
      </c>
      <c r="C9" s="96">
        <v>8.48</v>
      </c>
      <c r="D9" s="96">
        <f t="shared" si="0"/>
        <v>0</v>
      </c>
      <c r="E9" s="97">
        <v>0</v>
      </c>
      <c r="F9" s="96">
        <v>0</v>
      </c>
      <c r="G9" s="96">
        <f t="shared" si="1"/>
        <v>-8.48</v>
      </c>
      <c r="H9" s="99">
        <f t="shared" si="2"/>
        <v>-100</v>
      </c>
    </row>
    <row r="10" spans="1:8" s="53" customFormat="1" ht="24.75" customHeight="1">
      <c r="A10" s="60">
        <v>2080505</v>
      </c>
      <c r="B10" s="60" t="s">
        <v>267</v>
      </c>
      <c r="C10" s="96">
        <v>27.86</v>
      </c>
      <c r="D10" s="96">
        <f t="shared" si="0"/>
        <v>20.7</v>
      </c>
      <c r="E10" s="97">
        <v>20.7</v>
      </c>
      <c r="F10" s="96">
        <v>0</v>
      </c>
      <c r="G10" s="96">
        <f t="shared" si="1"/>
        <v>-7.16</v>
      </c>
      <c r="H10" s="99">
        <f t="shared" si="2"/>
        <v>-25.69992821249103</v>
      </c>
    </row>
    <row r="11" spans="1:8" s="53" customFormat="1" ht="24.75" customHeight="1">
      <c r="A11" s="60">
        <v>2080506</v>
      </c>
      <c r="B11" s="60" t="s">
        <v>268</v>
      </c>
      <c r="C11" s="96">
        <v>23.38</v>
      </c>
      <c r="D11" s="96">
        <f t="shared" si="0"/>
        <v>10.35</v>
      </c>
      <c r="E11" s="97">
        <v>10.35</v>
      </c>
      <c r="F11" s="96">
        <v>0</v>
      </c>
      <c r="G11" s="96">
        <f t="shared" si="1"/>
        <v>-13.03</v>
      </c>
      <c r="H11" s="99">
        <f t="shared" si="2"/>
        <v>-55.73139435414885</v>
      </c>
    </row>
    <row r="12" spans="1:8" s="53" customFormat="1" ht="24.75" customHeight="1">
      <c r="A12" s="60">
        <v>2080599</v>
      </c>
      <c r="B12" s="60" t="s">
        <v>266</v>
      </c>
      <c r="C12" s="96">
        <v>0</v>
      </c>
      <c r="D12" s="96">
        <f t="shared" si="0"/>
        <v>8.19</v>
      </c>
      <c r="E12" s="97">
        <v>8.19</v>
      </c>
      <c r="F12" s="96">
        <v>0</v>
      </c>
      <c r="G12" s="96">
        <f t="shared" si="1"/>
        <v>8.19</v>
      </c>
      <c r="H12" s="99" t="e">
        <f t="shared" si="2"/>
        <v>#DIV/0!</v>
      </c>
    </row>
    <row r="13" spans="1:8" s="53" customFormat="1" ht="24.75" customHeight="1">
      <c r="A13" s="60">
        <v>2101102</v>
      </c>
      <c r="B13" s="60" t="s">
        <v>58</v>
      </c>
      <c r="C13" s="96">
        <v>0</v>
      </c>
      <c r="D13" s="96">
        <f t="shared" si="0"/>
        <v>10.35</v>
      </c>
      <c r="E13" s="97">
        <v>10.35</v>
      </c>
      <c r="F13" s="96">
        <v>0</v>
      </c>
      <c r="G13" s="96">
        <f t="shared" si="1"/>
        <v>10.35</v>
      </c>
      <c r="H13" s="99" t="e">
        <f t="shared" si="2"/>
        <v>#DIV/0!</v>
      </c>
    </row>
    <row r="14" spans="1:8" s="53" customFormat="1" ht="24.75" customHeight="1">
      <c r="A14" s="60">
        <v>2101103</v>
      </c>
      <c r="B14" s="60" t="s">
        <v>59</v>
      </c>
      <c r="C14" s="96">
        <v>0</v>
      </c>
      <c r="D14" s="96">
        <f t="shared" si="0"/>
        <v>10.54</v>
      </c>
      <c r="E14" s="97">
        <v>10.54</v>
      </c>
      <c r="F14" s="96">
        <v>0</v>
      </c>
      <c r="G14" s="96">
        <f t="shared" si="1"/>
        <v>10.54</v>
      </c>
      <c r="H14" s="99" t="e">
        <f t="shared" si="2"/>
        <v>#DIV/0!</v>
      </c>
    </row>
    <row r="15" spans="1:8" ht="24" customHeight="1">
      <c r="A15" s="60">
        <v>2210201</v>
      </c>
      <c r="B15" s="60" t="s">
        <v>60</v>
      </c>
      <c r="C15" s="98">
        <v>0.37</v>
      </c>
      <c r="D15" s="96">
        <f t="shared" si="0"/>
        <v>17.84</v>
      </c>
      <c r="E15" s="58">
        <v>17.84</v>
      </c>
      <c r="F15" s="96">
        <v>0</v>
      </c>
      <c r="G15" s="96">
        <f t="shared" si="1"/>
        <v>17.47</v>
      </c>
      <c r="H15" s="99">
        <f t="shared" si="2"/>
        <v>4721.621621621621</v>
      </c>
    </row>
    <row r="16" spans="1:8" ht="26.25" customHeight="1">
      <c r="A16" s="60">
        <v>2210203</v>
      </c>
      <c r="B16" s="60" t="s">
        <v>61</v>
      </c>
      <c r="C16" s="98">
        <v>0.12</v>
      </c>
      <c r="D16" s="96">
        <f t="shared" si="0"/>
        <v>18.22</v>
      </c>
      <c r="E16" s="58">
        <v>18.22</v>
      </c>
      <c r="F16" s="96">
        <v>0</v>
      </c>
      <c r="G16" s="96">
        <f t="shared" si="1"/>
        <v>18.099999999999998</v>
      </c>
      <c r="H16" s="99">
        <f t="shared" si="2"/>
        <v>15083.333333333332</v>
      </c>
    </row>
  </sheetData>
  <sheetProtection/>
  <mergeCells count="6">
    <mergeCell ref="A6:B6"/>
    <mergeCell ref="C4:C5"/>
    <mergeCell ref="A2:H2"/>
    <mergeCell ref="A4:B4"/>
    <mergeCell ref="D4:F4"/>
    <mergeCell ref="G4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31" sqref="F31"/>
    </sheetView>
  </sheetViews>
  <sheetFormatPr defaultColWidth="9.00390625" defaultRowHeight="14.25"/>
  <cols>
    <col min="1" max="1" width="19.375" style="40" customWidth="1"/>
    <col min="2" max="2" width="31.50390625" style="40" customWidth="1"/>
    <col min="3" max="3" width="30.375" style="40" customWidth="1"/>
    <col min="4" max="4" width="6.00390625" style="40" customWidth="1"/>
    <col min="5" max="16384" width="9.00390625" style="40" customWidth="1"/>
  </cols>
  <sheetData>
    <row r="1" s="4" customFormat="1" ht="14.25">
      <c r="A1" s="4" t="s">
        <v>71</v>
      </c>
    </row>
    <row r="2" spans="1:5" s="15" customFormat="1" ht="34.5" customHeight="1">
      <c r="A2" s="100" t="s">
        <v>72</v>
      </c>
      <c r="B2" s="100"/>
      <c r="C2" s="100"/>
      <c r="D2" s="24"/>
      <c r="E2" s="24"/>
    </row>
    <row r="3" spans="1:5" s="4" customFormat="1" ht="19.5" customHeight="1">
      <c r="A3" s="41"/>
      <c r="B3" s="41"/>
      <c r="C3" s="42" t="s">
        <v>3</v>
      </c>
      <c r="D3" s="41"/>
      <c r="E3" s="41"/>
    </row>
    <row r="4" spans="1:3" ht="19.5" customHeight="1">
      <c r="A4" s="43" t="s">
        <v>73</v>
      </c>
      <c r="B4" s="43" t="s">
        <v>74</v>
      </c>
      <c r="C4" s="44" t="s">
        <v>75</v>
      </c>
    </row>
    <row r="5" spans="1:3" ht="21.75" customHeight="1">
      <c r="A5" s="116" t="s">
        <v>54</v>
      </c>
      <c r="B5" s="117"/>
      <c r="C5" s="45">
        <f>C6+C11+C21+C23+C26+C28</f>
        <v>311.42</v>
      </c>
    </row>
    <row r="6" spans="1:3" s="39" customFormat="1" ht="21.75" customHeight="1">
      <c r="A6" s="46">
        <v>501</v>
      </c>
      <c r="B6" s="47" t="s">
        <v>76</v>
      </c>
      <c r="C6" s="45">
        <f>SUM(C7:C10)</f>
        <v>256.12</v>
      </c>
    </row>
    <row r="7" spans="1:3" ht="21.75" customHeight="1">
      <c r="A7" s="48">
        <v>50101</v>
      </c>
      <c r="B7" s="49" t="s">
        <v>77</v>
      </c>
      <c r="C7" s="50">
        <v>160.6</v>
      </c>
    </row>
    <row r="8" spans="1:3" ht="21.75" customHeight="1">
      <c r="A8" s="48">
        <v>50102</v>
      </c>
      <c r="B8" s="49" t="s">
        <v>78</v>
      </c>
      <c r="C8" s="50">
        <v>65.8</v>
      </c>
    </row>
    <row r="9" spans="1:3" ht="21.75" customHeight="1">
      <c r="A9" s="48">
        <v>50103</v>
      </c>
      <c r="B9" s="49" t="s">
        <v>79</v>
      </c>
      <c r="C9" s="50">
        <v>17.84</v>
      </c>
    </row>
    <row r="10" spans="1:3" ht="21.75" customHeight="1">
      <c r="A10" s="48">
        <v>50199</v>
      </c>
      <c r="B10" s="49" t="s">
        <v>80</v>
      </c>
      <c r="C10" s="50">
        <v>11.88</v>
      </c>
    </row>
    <row r="11" spans="1:3" ht="21.75" customHeight="1">
      <c r="A11" s="46">
        <v>502</v>
      </c>
      <c r="B11" s="47" t="s">
        <v>81</v>
      </c>
      <c r="C11" s="45">
        <f>SUM(C12:C20)</f>
        <v>40.74</v>
      </c>
    </row>
    <row r="12" spans="1:3" ht="21.75" customHeight="1">
      <c r="A12" s="48">
        <v>50201</v>
      </c>
      <c r="B12" s="49" t="s">
        <v>82</v>
      </c>
      <c r="C12" s="50">
        <v>40.74</v>
      </c>
    </row>
    <row r="13" spans="1:3" ht="21.75" customHeight="1">
      <c r="A13" s="48">
        <v>50202</v>
      </c>
      <c r="B13" s="49" t="s">
        <v>83</v>
      </c>
      <c r="C13" s="50">
        <v>0</v>
      </c>
    </row>
    <row r="14" spans="1:3" ht="21.75" customHeight="1">
      <c r="A14" s="48">
        <v>50203</v>
      </c>
      <c r="B14" s="49" t="s">
        <v>84</v>
      </c>
      <c r="C14" s="50">
        <v>0</v>
      </c>
    </row>
    <row r="15" spans="1:3" ht="21.75" customHeight="1">
      <c r="A15" s="48">
        <v>50204</v>
      </c>
      <c r="B15" s="49" t="s">
        <v>85</v>
      </c>
      <c r="C15" s="50">
        <v>0</v>
      </c>
    </row>
    <row r="16" spans="1:3" ht="21.75" customHeight="1">
      <c r="A16" s="48">
        <v>50205</v>
      </c>
      <c r="B16" s="49" t="s">
        <v>86</v>
      </c>
      <c r="C16" s="50">
        <v>0</v>
      </c>
    </row>
    <row r="17" spans="1:3" ht="21.75" customHeight="1">
      <c r="A17" s="48">
        <v>50206</v>
      </c>
      <c r="B17" s="49" t="s">
        <v>87</v>
      </c>
      <c r="C17" s="50">
        <v>0</v>
      </c>
    </row>
    <row r="18" spans="1:3" ht="21.75" customHeight="1">
      <c r="A18" s="48">
        <v>50208</v>
      </c>
      <c r="B18" s="49" t="s">
        <v>88</v>
      </c>
      <c r="C18" s="50">
        <v>0</v>
      </c>
    </row>
    <row r="19" spans="1:3" ht="21.75" customHeight="1">
      <c r="A19" s="48">
        <v>50209</v>
      </c>
      <c r="B19" s="49" t="s">
        <v>89</v>
      </c>
      <c r="C19" s="50">
        <v>0</v>
      </c>
    </row>
    <row r="20" spans="1:3" ht="21.75" customHeight="1">
      <c r="A20" s="48">
        <v>50299</v>
      </c>
      <c r="B20" s="49" t="s">
        <v>90</v>
      </c>
      <c r="C20" s="50">
        <v>0</v>
      </c>
    </row>
    <row r="21" spans="1:3" ht="21.75" customHeight="1">
      <c r="A21" s="46">
        <v>503</v>
      </c>
      <c r="B21" s="47" t="s">
        <v>91</v>
      </c>
      <c r="C21" s="45">
        <f>SUM(C22)</f>
        <v>0</v>
      </c>
    </row>
    <row r="22" spans="1:3" ht="21.75" customHeight="1">
      <c r="A22" s="48">
        <v>50306</v>
      </c>
      <c r="B22" s="49" t="s">
        <v>92</v>
      </c>
      <c r="C22" s="50">
        <v>0</v>
      </c>
    </row>
    <row r="23" spans="1:3" ht="21.75" customHeight="1">
      <c r="A23" s="46">
        <v>505</v>
      </c>
      <c r="B23" s="47" t="s">
        <v>93</v>
      </c>
      <c r="C23" s="45">
        <f>SUM(C24:C25)</f>
        <v>0</v>
      </c>
    </row>
    <row r="24" spans="1:3" ht="21.75" customHeight="1">
      <c r="A24" s="48">
        <v>50501</v>
      </c>
      <c r="B24" s="49" t="s">
        <v>94</v>
      </c>
      <c r="C24" s="50">
        <v>0</v>
      </c>
    </row>
    <row r="25" spans="1:3" ht="21.75" customHeight="1">
      <c r="A25" s="48">
        <v>50502</v>
      </c>
      <c r="B25" s="49" t="s">
        <v>95</v>
      </c>
      <c r="C25" s="50">
        <v>0</v>
      </c>
    </row>
    <row r="26" spans="1:3" ht="21.75" customHeight="1">
      <c r="A26" s="46">
        <v>506</v>
      </c>
      <c r="B26" s="47" t="s">
        <v>96</v>
      </c>
      <c r="C26" s="45">
        <f>SUM(C27)</f>
        <v>0</v>
      </c>
    </row>
    <row r="27" spans="1:3" ht="21.75" customHeight="1">
      <c r="A27" s="48">
        <v>50601</v>
      </c>
      <c r="B27" s="49" t="s">
        <v>97</v>
      </c>
      <c r="C27" s="50">
        <v>0</v>
      </c>
    </row>
    <row r="28" spans="1:3" ht="21.75" customHeight="1">
      <c r="A28" s="46">
        <v>509</v>
      </c>
      <c r="B28" s="47" t="s">
        <v>98</v>
      </c>
      <c r="C28" s="45">
        <f>SUM(C29:C31)</f>
        <v>14.56</v>
      </c>
    </row>
    <row r="29" spans="1:3" ht="21.75" customHeight="1">
      <c r="A29" s="48">
        <v>50901</v>
      </c>
      <c r="B29" s="49" t="s">
        <v>99</v>
      </c>
      <c r="C29" s="50">
        <v>0</v>
      </c>
    </row>
    <row r="30" spans="1:3" ht="21.75" customHeight="1">
      <c r="A30" s="48">
        <v>50905</v>
      </c>
      <c r="B30" s="49" t="s">
        <v>100</v>
      </c>
      <c r="C30" s="50">
        <v>14.56</v>
      </c>
    </row>
    <row r="31" spans="1:3" ht="21.75" customHeight="1">
      <c r="A31" s="48">
        <v>50999</v>
      </c>
      <c r="B31" s="49" t="s">
        <v>101</v>
      </c>
      <c r="C31" s="50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49" customWidth="1"/>
    <col min="4" max="5" width="22.75390625" style="149" customWidth="1"/>
    <col min="6" max="16384" width="9.00390625" style="4" customWidth="1"/>
  </cols>
  <sheetData>
    <row r="1" ht="14.25">
      <c r="A1" s="4" t="s">
        <v>102</v>
      </c>
    </row>
    <row r="2" spans="1:5" s="15" customFormat="1" ht="34.5" customHeight="1">
      <c r="A2" s="100" t="s">
        <v>103</v>
      </c>
      <c r="B2" s="100"/>
      <c r="C2" s="100"/>
      <c r="D2" s="100"/>
      <c r="E2" s="100"/>
    </row>
    <row r="3" ht="19.5" customHeight="1">
      <c r="E3" s="149" t="s">
        <v>3</v>
      </c>
    </row>
    <row r="4" spans="1:5" ht="14.25">
      <c r="A4" s="118" t="s">
        <v>104</v>
      </c>
      <c r="B4" s="118"/>
      <c r="C4" s="150" t="s">
        <v>105</v>
      </c>
      <c r="D4" s="150"/>
      <c r="E4" s="150"/>
    </row>
    <row r="5" spans="1:5" ht="14.25">
      <c r="A5" s="36" t="s">
        <v>48</v>
      </c>
      <c r="B5" s="36" t="s">
        <v>49</v>
      </c>
      <c r="C5" s="151" t="s">
        <v>54</v>
      </c>
      <c r="D5" s="151" t="s">
        <v>106</v>
      </c>
      <c r="E5" s="151" t="s">
        <v>107</v>
      </c>
    </row>
    <row r="6" spans="1:5" ht="14.25">
      <c r="A6" s="118" t="s">
        <v>108</v>
      </c>
      <c r="B6" s="118"/>
      <c r="C6" s="152">
        <f>C7+C21+C49+C62</f>
        <v>311.42</v>
      </c>
      <c r="D6" s="152">
        <f>D7+D21+D49+D62</f>
        <v>270.68</v>
      </c>
      <c r="E6" s="152">
        <f>E7+E21+E49+E62</f>
        <v>40.74</v>
      </c>
    </row>
    <row r="7" spans="1:5" s="35" customFormat="1" ht="14.25">
      <c r="A7" s="36">
        <v>301</v>
      </c>
      <c r="B7" s="37" t="s">
        <v>109</v>
      </c>
      <c r="C7" s="152">
        <f>SUM(C8:C20)</f>
        <v>256.12</v>
      </c>
      <c r="D7" s="152">
        <f>SUM(D8:D20)</f>
        <v>256.12</v>
      </c>
      <c r="E7" s="152">
        <v>0</v>
      </c>
    </row>
    <row r="8" spans="1:5" ht="14.25">
      <c r="A8" s="26">
        <v>30101</v>
      </c>
      <c r="B8" s="38" t="s">
        <v>110</v>
      </c>
      <c r="C8" s="94">
        <f>D8+E8</f>
        <v>79.8</v>
      </c>
      <c r="D8" s="94">
        <v>79.8</v>
      </c>
      <c r="E8" s="94">
        <v>0</v>
      </c>
    </row>
    <row r="9" spans="1:5" ht="14.25">
      <c r="A9" s="26">
        <v>30102</v>
      </c>
      <c r="B9" s="38" t="s">
        <v>111</v>
      </c>
      <c r="C9" s="94">
        <f aca="true" t="shared" si="0" ref="C9:C20">D9+E9</f>
        <v>33.6</v>
      </c>
      <c r="D9" s="94">
        <v>33.6</v>
      </c>
      <c r="E9" s="94">
        <v>0</v>
      </c>
    </row>
    <row r="10" spans="1:5" ht="14.25">
      <c r="A10" s="26">
        <v>30103</v>
      </c>
      <c r="B10" s="38" t="s">
        <v>112</v>
      </c>
      <c r="C10" s="94">
        <f t="shared" si="0"/>
        <v>21</v>
      </c>
      <c r="D10" s="94">
        <v>21</v>
      </c>
      <c r="E10" s="94">
        <v>0</v>
      </c>
    </row>
    <row r="11" spans="1:5" ht="14.25">
      <c r="A11" s="26">
        <v>30106</v>
      </c>
      <c r="B11" s="38" t="s">
        <v>113</v>
      </c>
      <c r="C11" s="94">
        <v>0</v>
      </c>
      <c r="D11" s="94">
        <v>0</v>
      </c>
      <c r="E11" s="94">
        <v>0</v>
      </c>
    </row>
    <row r="12" spans="1:5" ht="14.25">
      <c r="A12" s="26">
        <v>30107</v>
      </c>
      <c r="B12" s="38" t="s">
        <v>114</v>
      </c>
      <c r="C12" s="94">
        <f t="shared" si="0"/>
        <v>38.04</v>
      </c>
      <c r="D12" s="94">
        <v>38.04</v>
      </c>
      <c r="E12" s="94">
        <v>0</v>
      </c>
    </row>
    <row r="13" spans="1:5" ht="14.25">
      <c r="A13" s="26">
        <v>30108</v>
      </c>
      <c r="B13" s="38" t="s">
        <v>56</v>
      </c>
      <c r="C13" s="94">
        <f t="shared" si="0"/>
        <v>20.7</v>
      </c>
      <c r="D13" s="94">
        <v>20.7</v>
      </c>
      <c r="E13" s="94">
        <v>0</v>
      </c>
    </row>
    <row r="14" spans="1:5" ht="14.25">
      <c r="A14" s="26">
        <v>30109</v>
      </c>
      <c r="B14" s="38" t="s">
        <v>115</v>
      </c>
      <c r="C14" s="94">
        <f t="shared" si="0"/>
        <v>10.35</v>
      </c>
      <c r="D14" s="94">
        <v>10.35</v>
      </c>
      <c r="E14" s="94">
        <v>0</v>
      </c>
    </row>
    <row r="15" spans="1:5" ht="14.25">
      <c r="A15" s="26">
        <v>30110</v>
      </c>
      <c r="B15" s="38" t="s">
        <v>116</v>
      </c>
      <c r="C15" s="94">
        <f t="shared" si="0"/>
        <v>10.35</v>
      </c>
      <c r="D15" s="94">
        <v>10.35</v>
      </c>
      <c r="E15" s="94">
        <v>0</v>
      </c>
    </row>
    <row r="16" spans="1:5" ht="14.25">
      <c r="A16" s="26">
        <v>30111</v>
      </c>
      <c r="B16" s="38" t="s">
        <v>117</v>
      </c>
      <c r="C16" s="94">
        <f t="shared" si="0"/>
        <v>10.54</v>
      </c>
      <c r="D16" s="94">
        <v>10.54</v>
      </c>
      <c r="E16" s="94">
        <v>0</v>
      </c>
    </row>
    <row r="17" spans="1:5" ht="14.25">
      <c r="A17" s="26">
        <v>30112</v>
      </c>
      <c r="B17" s="38" t="s">
        <v>118</v>
      </c>
      <c r="C17" s="94">
        <f t="shared" si="0"/>
        <v>2.02</v>
      </c>
      <c r="D17" s="94">
        <v>2.02</v>
      </c>
      <c r="E17" s="94">
        <v>0</v>
      </c>
    </row>
    <row r="18" spans="1:5" ht="14.25">
      <c r="A18" s="26">
        <v>30113</v>
      </c>
      <c r="B18" s="38" t="s">
        <v>60</v>
      </c>
      <c r="C18" s="94">
        <f t="shared" si="0"/>
        <v>17.84</v>
      </c>
      <c r="D18" s="94">
        <v>17.84</v>
      </c>
      <c r="E18" s="94">
        <v>0</v>
      </c>
    </row>
    <row r="19" spans="1:5" ht="14.25">
      <c r="A19" s="26">
        <v>30114</v>
      </c>
      <c r="B19" s="38" t="s">
        <v>119</v>
      </c>
      <c r="C19" s="94">
        <v>0</v>
      </c>
      <c r="D19" s="94">
        <v>0</v>
      </c>
      <c r="E19" s="94">
        <v>0</v>
      </c>
    </row>
    <row r="20" spans="1:5" ht="14.25">
      <c r="A20" s="26">
        <v>30199</v>
      </c>
      <c r="B20" s="38" t="s">
        <v>120</v>
      </c>
      <c r="C20" s="94">
        <f t="shared" si="0"/>
        <v>11.88</v>
      </c>
      <c r="D20" s="94">
        <v>11.88</v>
      </c>
      <c r="E20" s="94">
        <v>0</v>
      </c>
    </row>
    <row r="21" spans="1:5" s="35" customFormat="1" ht="14.25">
      <c r="A21" s="36">
        <v>302</v>
      </c>
      <c r="B21" s="37" t="s">
        <v>121</v>
      </c>
      <c r="C21" s="152">
        <f>SUM(C22:C48)</f>
        <v>40.74</v>
      </c>
      <c r="D21" s="152">
        <f>SUM(D22:D48)</f>
        <v>0</v>
      </c>
      <c r="E21" s="152">
        <f>SUM(E22:E48)</f>
        <v>40.74</v>
      </c>
    </row>
    <row r="22" spans="1:5" ht="14.25">
      <c r="A22" s="26">
        <v>30201</v>
      </c>
      <c r="B22" s="38" t="s">
        <v>122</v>
      </c>
      <c r="C22" s="94">
        <f>D22+E22</f>
        <v>10</v>
      </c>
      <c r="D22" s="94">
        <v>0</v>
      </c>
      <c r="E22" s="94">
        <v>10</v>
      </c>
    </row>
    <row r="23" spans="1:5" ht="14.25">
      <c r="A23" s="26">
        <v>30202</v>
      </c>
      <c r="B23" s="38" t="s">
        <v>123</v>
      </c>
      <c r="C23" s="94">
        <f aca="true" t="shared" si="1" ref="C23:C48">D23+E23</f>
        <v>2.74</v>
      </c>
      <c r="D23" s="94">
        <v>0</v>
      </c>
      <c r="E23" s="94">
        <v>2.74</v>
      </c>
    </row>
    <row r="24" spans="1:5" ht="14.25">
      <c r="A24" s="26">
        <v>30203</v>
      </c>
      <c r="B24" s="38" t="s">
        <v>124</v>
      </c>
      <c r="C24" s="94">
        <v>0</v>
      </c>
      <c r="D24" s="94">
        <v>0</v>
      </c>
      <c r="E24" s="94">
        <v>0</v>
      </c>
    </row>
    <row r="25" spans="1:5" ht="14.25">
      <c r="A25" s="26">
        <v>30204</v>
      </c>
      <c r="B25" s="38" t="s">
        <v>125</v>
      </c>
      <c r="C25" s="94">
        <v>0</v>
      </c>
      <c r="D25" s="94">
        <v>0</v>
      </c>
      <c r="E25" s="94">
        <v>0</v>
      </c>
    </row>
    <row r="26" spans="1:5" ht="14.25">
      <c r="A26" s="26">
        <v>30205</v>
      </c>
      <c r="B26" s="38" t="s">
        <v>126</v>
      </c>
      <c r="C26" s="94">
        <f>D26+E26</f>
        <v>3</v>
      </c>
      <c r="D26" s="94">
        <v>0</v>
      </c>
      <c r="E26" s="94">
        <v>3</v>
      </c>
    </row>
    <row r="27" spans="1:5" ht="14.25">
      <c r="A27" s="26">
        <v>30206</v>
      </c>
      <c r="B27" s="38" t="s">
        <v>127</v>
      </c>
      <c r="C27" s="94">
        <f t="shared" si="1"/>
        <v>3</v>
      </c>
      <c r="D27" s="94">
        <v>0</v>
      </c>
      <c r="E27" s="94">
        <v>3</v>
      </c>
    </row>
    <row r="28" spans="1:5" ht="14.25">
      <c r="A28" s="26">
        <v>30207</v>
      </c>
      <c r="B28" s="38" t="s">
        <v>128</v>
      </c>
      <c r="C28" s="94">
        <f t="shared" si="1"/>
        <v>2</v>
      </c>
      <c r="D28" s="94">
        <v>0</v>
      </c>
      <c r="E28" s="94">
        <v>2</v>
      </c>
    </row>
    <row r="29" spans="1:5" ht="14.25">
      <c r="A29" s="26">
        <v>30208</v>
      </c>
      <c r="B29" s="38" t="s">
        <v>129</v>
      </c>
      <c r="C29" s="94">
        <f t="shared" si="1"/>
        <v>5</v>
      </c>
      <c r="D29" s="94">
        <v>0</v>
      </c>
      <c r="E29" s="94">
        <v>5</v>
      </c>
    </row>
    <row r="30" spans="1:5" ht="14.25">
      <c r="A30" s="26">
        <v>30209</v>
      </c>
      <c r="B30" s="38" t="s">
        <v>130</v>
      </c>
      <c r="C30" s="94">
        <f t="shared" si="1"/>
        <v>0</v>
      </c>
      <c r="D30" s="94">
        <v>0</v>
      </c>
      <c r="E30" s="94">
        <v>0</v>
      </c>
    </row>
    <row r="31" spans="1:5" ht="14.25">
      <c r="A31" s="26">
        <v>30211</v>
      </c>
      <c r="B31" s="38" t="s">
        <v>131</v>
      </c>
      <c r="C31" s="94">
        <f t="shared" si="1"/>
        <v>3</v>
      </c>
      <c r="D31" s="94">
        <v>0</v>
      </c>
      <c r="E31" s="94">
        <v>3</v>
      </c>
    </row>
    <row r="32" spans="1:5" ht="14.25">
      <c r="A32" s="26">
        <v>30212</v>
      </c>
      <c r="B32" s="38" t="s">
        <v>132</v>
      </c>
      <c r="C32" s="94">
        <f t="shared" si="1"/>
        <v>0</v>
      </c>
      <c r="D32" s="94">
        <v>0</v>
      </c>
      <c r="E32" s="94">
        <v>0</v>
      </c>
    </row>
    <row r="33" spans="1:5" ht="14.25">
      <c r="A33" s="26">
        <v>30213</v>
      </c>
      <c r="B33" s="38" t="s">
        <v>133</v>
      </c>
      <c r="C33" s="94">
        <f t="shared" si="1"/>
        <v>0</v>
      </c>
      <c r="D33" s="94">
        <v>0</v>
      </c>
      <c r="E33" s="94">
        <v>0</v>
      </c>
    </row>
    <row r="34" spans="1:5" ht="14.25">
      <c r="A34" s="26">
        <v>30214</v>
      </c>
      <c r="B34" s="38" t="s">
        <v>134</v>
      </c>
      <c r="C34" s="94">
        <f t="shared" si="1"/>
        <v>0</v>
      </c>
      <c r="D34" s="94">
        <v>0</v>
      </c>
      <c r="E34" s="94">
        <v>0</v>
      </c>
    </row>
    <row r="35" spans="1:5" ht="14.25">
      <c r="A35" s="26">
        <v>30215</v>
      </c>
      <c r="B35" s="38" t="s">
        <v>135</v>
      </c>
      <c r="C35" s="94">
        <f t="shared" si="1"/>
        <v>0</v>
      </c>
      <c r="D35" s="94">
        <v>0</v>
      </c>
      <c r="E35" s="94">
        <v>0</v>
      </c>
    </row>
    <row r="36" spans="1:5" ht="14.25">
      <c r="A36" s="26">
        <v>30216</v>
      </c>
      <c r="B36" s="38" t="s">
        <v>136</v>
      </c>
      <c r="C36" s="94">
        <f t="shared" si="1"/>
        <v>0</v>
      </c>
      <c r="D36" s="94">
        <v>0</v>
      </c>
      <c r="E36" s="94">
        <v>0</v>
      </c>
    </row>
    <row r="37" spans="1:5" ht="14.25">
      <c r="A37" s="26">
        <v>30217</v>
      </c>
      <c r="B37" s="38" t="s">
        <v>137</v>
      </c>
      <c r="C37" s="94">
        <f t="shared" si="1"/>
        <v>0</v>
      </c>
      <c r="D37" s="94">
        <v>0</v>
      </c>
      <c r="E37" s="94">
        <v>0</v>
      </c>
    </row>
    <row r="38" spans="1:5" ht="14.25">
      <c r="A38" s="26">
        <v>30218</v>
      </c>
      <c r="B38" s="38" t="s">
        <v>138</v>
      </c>
      <c r="C38" s="94">
        <f t="shared" si="1"/>
        <v>0</v>
      </c>
      <c r="D38" s="94">
        <v>0</v>
      </c>
      <c r="E38" s="94">
        <v>0</v>
      </c>
    </row>
    <row r="39" spans="1:5" ht="14.25">
      <c r="A39" s="26">
        <v>30224</v>
      </c>
      <c r="B39" s="38" t="s">
        <v>139</v>
      </c>
      <c r="C39" s="94">
        <f t="shared" si="1"/>
        <v>0</v>
      </c>
      <c r="D39" s="94">
        <v>0</v>
      </c>
      <c r="E39" s="94">
        <v>0</v>
      </c>
    </row>
    <row r="40" spans="1:5" ht="14.25">
      <c r="A40" s="26">
        <v>30225</v>
      </c>
      <c r="B40" s="38" t="s">
        <v>140</v>
      </c>
      <c r="C40" s="94">
        <f t="shared" si="1"/>
        <v>0</v>
      </c>
      <c r="D40" s="94">
        <v>0</v>
      </c>
      <c r="E40" s="94">
        <v>0</v>
      </c>
    </row>
    <row r="41" spans="1:5" ht="14.25">
      <c r="A41" s="26">
        <v>30226</v>
      </c>
      <c r="B41" s="38" t="s">
        <v>141</v>
      </c>
      <c r="C41" s="94">
        <f t="shared" si="1"/>
        <v>12</v>
      </c>
      <c r="D41" s="94">
        <v>0</v>
      </c>
      <c r="E41" s="94">
        <v>12</v>
      </c>
    </row>
    <row r="42" spans="1:5" ht="14.25">
      <c r="A42" s="26">
        <v>30227</v>
      </c>
      <c r="B42" s="38" t="s">
        <v>142</v>
      </c>
      <c r="C42" s="94">
        <f t="shared" si="1"/>
        <v>0</v>
      </c>
      <c r="D42" s="94">
        <v>0</v>
      </c>
      <c r="E42" s="94">
        <v>0</v>
      </c>
    </row>
    <row r="43" spans="1:5" ht="14.25">
      <c r="A43" s="26">
        <v>30228</v>
      </c>
      <c r="B43" s="38" t="s">
        <v>143</v>
      </c>
      <c r="C43" s="94">
        <f t="shared" si="1"/>
        <v>0</v>
      </c>
      <c r="D43" s="94">
        <v>0</v>
      </c>
      <c r="E43" s="94">
        <v>0</v>
      </c>
    </row>
    <row r="44" spans="1:5" ht="14.25">
      <c r="A44" s="26">
        <v>30229</v>
      </c>
      <c r="B44" s="38" t="s">
        <v>144</v>
      </c>
      <c r="C44" s="94">
        <f t="shared" si="1"/>
        <v>0</v>
      </c>
      <c r="D44" s="94">
        <v>0</v>
      </c>
      <c r="E44" s="94">
        <v>0</v>
      </c>
    </row>
    <row r="45" spans="1:5" ht="14.25">
      <c r="A45" s="26">
        <v>30231</v>
      </c>
      <c r="B45" s="38" t="s">
        <v>145</v>
      </c>
      <c r="C45" s="94">
        <f t="shared" si="1"/>
        <v>0</v>
      </c>
      <c r="D45" s="94">
        <v>0</v>
      </c>
      <c r="E45" s="94">
        <v>0</v>
      </c>
    </row>
    <row r="46" spans="1:5" ht="14.25">
      <c r="A46" s="26">
        <v>30239</v>
      </c>
      <c r="B46" s="38" t="s">
        <v>146</v>
      </c>
      <c r="C46" s="94">
        <f t="shared" si="1"/>
        <v>0</v>
      </c>
      <c r="D46" s="94">
        <v>0</v>
      </c>
      <c r="E46" s="94">
        <v>0</v>
      </c>
    </row>
    <row r="47" spans="1:5" ht="14.25">
      <c r="A47" s="26">
        <v>30240</v>
      </c>
      <c r="B47" s="38" t="s">
        <v>147</v>
      </c>
      <c r="C47" s="94">
        <f t="shared" si="1"/>
        <v>0</v>
      </c>
      <c r="D47" s="94">
        <v>0</v>
      </c>
      <c r="E47" s="94">
        <v>0</v>
      </c>
    </row>
    <row r="48" spans="1:5" ht="14.25">
      <c r="A48" s="26">
        <v>30299</v>
      </c>
      <c r="B48" s="38" t="s">
        <v>148</v>
      </c>
      <c r="C48" s="94">
        <f t="shared" si="1"/>
        <v>0</v>
      </c>
      <c r="D48" s="94">
        <v>0</v>
      </c>
      <c r="E48" s="94">
        <v>0</v>
      </c>
    </row>
    <row r="49" spans="1:5" s="35" customFormat="1" ht="14.25">
      <c r="A49" s="36">
        <v>303</v>
      </c>
      <c r="B49" s="37" t="s">
        <v>149</v>
      </c>
      <c r="C49" s="152">
        <f>SUM(C50:C61)</f>
        <v>14.56</v>
      </c>
      <c r="D49" s="152">
        <f>SUM(D50:D61)</f>
        <v>14.56</v>
      </c>
      <c r="E49" s="94">
        <v>0</v>
      </c>
    </row>
    <row r="50" spans="1:5" ht="14.25">
      <c r="A50" s="26">
        <v>30301</v>
      </c>
      <c r="B50" s="38" t="s">
        <v>150</v>
      </c>
      <c r="C50" s="94">
        <v>0</v>
      </c>
      <c r="D50" s="94">
        <v>0</v>
      </c>
      <c r="E50" s="94">
        <v>0</v>
      </c>
    </row>
    <row r="51" spans="1:5" ht="14.25">
      <c r="A51" s="26">
        <v>30302</v>
      </c>
      <c r="B51" s="38" t="s">
        <v>151</v>
      </c>
      <c r="C51" s="94">
        <f aca="true" t="shared" si="2" ref="C51:C61">D51+E51</f>
        <v>14.56</v>
      </c>
      <c r="D51" s="94">
        <v>14.56</v>
      </c>
      <c r="E51" s="94">
        <v>0</v>
      </c>
    </row>
    <row r="52" spans="1:5" ht="14.25">
      <c r="A52" s="26">
        <v>30303</v>
      </c>
      <c r="B52" s="38" t="s">
        <v>152</v>
      </c>
      <c r="C52" s="94">
        <f t="shared" si="2"/>
        <v>0</v>
      </c>
      <c r="D52" s="94">
        <v>0</v>
      </c>
      <c r="E52" s="94">
        <v>0</v>
      </c>
    </row>
    <row r="53" spans="1:5" ht="14.25">
      <c r="A53" s="26">
        <v>30304</v>
      </c>
      <c r="B53" s="38" t="s">
        <v>153</v>
      </c>
      <c r="C53" s="94">
        <f t="shared" si="2"/>
        <v>0</v>
      </c>
      <c r="D53" s="94">
        <v>0</v>
      </c>
      <c r="E53" s="94">
        <v>0</v>
      </c>
    </row>
    <row r="54" spans="1:5" ht="14.25">
      <c r="A54" s="26">
        <v>30305</v>
      </c>
      <c r="B54" s="38" t="s">
        <v>154</v>
      </c>
      <c r="C54" s="94">
        <f t="shared" si="2"/>
        <v>0</v>
      </c>
      <c r="D54" s="94">
        <v>0</v>
      </c>
      <c r="E54" s="94">
        <v>0</v>
      </c>
    </row>
    <row r="55" spans="1:5" ht="14.25">
      <c r="A55" s="26">
        <v>30306</v>
      </c>
      <c r="B55" s="38" t="s">
        <v>155</v>
      </c>
      <c r="C55" s="94">
        <f t="shared" si="2"/>
        <v>0</v>
      </c>
      <c r="D55" s="94">
        <v>0</v>
      </c>
      <c r="E55" s="94">
        <v>0</v>
      </c>
    </row>
    <row r="56" spans="1:5" ht="14.25">
      <c r="A56" s="26">
        <v>30307</v>
      </c>
      <c r="B56" s="38" t="s">
        <v>156</v>
      </c>
      <c r="C56" s="94">
        <f t="shared" si="2"/>
        <v>0</v>
      </c>
      <c r="D56" s="94">
        <v>0</v>
      </c>
      <c r="E56" s="94">
        <v>0</v>
      </c>
    </row>
    <row r="57" spans="1:5" ht="14.25">
      <c r="A57" s="26">
        <v>30308</v>
      </c>
      <c r="B57" s="38" t="s">
        <v>157</v>
      </c>
      <c r="C57" s="94">
        <f t="shared" si="2"/>
        <v>0</v>
      </c>
      <c r="D57" s="94">
        <v>0</v>
      </c>
      <c r="E57" s="94">
        <v>0</v>
      </c>
    </row>
    <row r="58" spans="1:5" ht="14.25">
      <c r="A58" s="26">
        <v>30309</v>
      </c>
      <c r="B58" s="38" t="s">
        <v>158</v>
      </c>
      <c r="C58" s="94">
        <f t="shared" si="2"/>
        <v>0</v>
      </c>
      <c r="D58" s="94">
        <v>0</v>
      </c>
      <c r="E58" s="94">
        <v>0</v>
      </c>
    </row>
    <row r="59" spans="1:5" ht="14.25">
      <c r="A59" s="26">
        <v>30310</v>
      </c>
      <c r="B59" s="38" t="s">
        <v>159</v>
      </c>
      <c r="C59" s="94">
        <f t="shared" si="2"/>
        <v>0</v>
      </c>
      <c r="D59" s="94">
        <v>0</v>
      </c>
      <c r="E59" s="94">
        <v>0</v>
      </c>
    </row>
    <row r="60" spans="1:5" ht="14.25">
      <c r="A60" s="26">
        <v>30311</v>
      </c>
      <c r="B60" s="38" t="s">
        <v>160</v>
      </c>
      <c r="C60" s="94">
        <f t="shared" si="2"/>
        <v>0</v>
      </c>
      <c r="D60" s="94">
        <v>0</v>
      </c>
      <c r="E60" s="94">
        <v>0</v>
      </c>
    </row>
    <row r="61" spans="1:5" ht="14.25">
      <c r="A61" s="26">
        <v>30399</v>
      </c>
      <c r="B61" s="38" t="s">
        <v>161</v>
      </c>
      <c r="C61" s="94">
        <f t="shared" si="2"/>
        <v>0</v>
      </c>
      <c r="D61" s="94">
        <v>0</v>
      </c>
      <c r="E61" s="94">
        <v>0</v>
      </c>
    </row>
    <row r="62" spans="1:5" s="35" customFormat="1" ht="14.25">
      <c r="A62" s="36">
        <v>310</v>
      </c>
      <c r="B62" s="37" t="s">
        <v>162</v>
      </c>
      <c r="C62" s="152">
        <f>SUM(C63:C66)</f>
        <v>0</v>
      </c>
      <c r="D62" s="152">
        <v>0</v>
      </c>
      <c r="E62" s="94">
        <v>0</v>
      </c>
    </row>
    <row r="63" spans="1:5" ht="14.25">
      <c r="A63" s="26">
        <v>31002</v>
      </c>
      <c r="B63" s="38" t="s">
        <v>163</v>
      </c>
      <c r="C63" s="94">
        <f>D63+E63</f>
        <v>0</v>
      </c>
      <c r="D63" s="94">
        <v>0</v>
      </c>
      <c r="E63" s="94">
        <v>0</v>
      </c>
    </row>
    <row r="64" spans="1:5" ht="14.25">
      <c r="A64" s="26">
        <v>31003</v>
      </c>
      <c r="B64" s="38" t="s">
        <v>164</v>
      </c>
      <c r="C64" s="94">
        <f>D64+E64</f>
        <v>0</v>
      </c>
      <c r="D64" s="94">
        <v>0</v>
      </c>
      <c r="E64" s="94">
        <v>0</v>
      </c>
    </row>
    <row r="65" spans="1:5" ht="14.25">
      <c r="A65" s="26">
        <v>31007</v>
      </c>
      <c r="B65" s="38" t="s">
        <v>165</v>
      </c>
      <c r="C65" s="94">
        <f>D65+E65</f>
        <v>0</v>
      </c>
      <c r="D65" s="94">
        <v>0</v>
      </c>
      <c r="E65" s="94">
        <v>0</v>
      </c>
    </row>
    <row r="66" spans="1:5" ht="14.25">
      <c r="A66" s="26">
        <v>31099</v>
      </c>
      <c r="B66" s="38" t="s">
        <v>166</v>
      </c>
      <c r="C66" s="94">
        <f>D66+E66</f>
        <v>0</v>
      </c>
      <c r="D66" s="94">
        <v>0</v>
      </c>
      <c r="E66" s="94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167</v>
      </c>
    </row>
    <row r="2" spans="1:18" s="1" customFormat="1" ht="30.75" customHeight="1">
      <c r="A2" s="122" t="s">
        <v>168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ht="20.25" customHeight="1"/>
    <row r="4" spans="1:18" s="33" customFormat="1" ht="24.75" customHeight="1">
      <c r="A4" s="119" t="s">
        <v>169</v>
      </c>
      <c r="B4" s="119"/>
      <c r="C4" s="119"/>
      <c r="D4" s="119"/>
      <c r="E4" s="119"/>
      <c r="F4" s="119"/>
      <c r="G4" s="119" t="s">
        <v>64</v>
      </c>
      <c r="H4" s="119"/>
      <c r="I4" s="119"/>
      <c r="J4" s="119"/>
      <c r="K4" s="119"/>
      <c r="L4" s="119"/>
      <c r="M4" s="119" t="s">
        <v>65</v>
      </c>
      <c r="N4" s="119"/>
      <c r="O4" s="119"/>
      <c r="P4" s="119"/>
      <c r="Q4" s="119"/>
      <c r="R4" s="119"/>
    </row>
    <row r="5" spans="1:18" s="33" customFormat="1" ht="24.75" customHeight="1">
      <c r="A5" s="119" t="s">
        <v>54</v>
      </c>
      <c r="B5" s="119" t="s">
        <v>170</v>
      </c>
      <c r="C5" s="119" t="s">
        <v>171</v>
      </c>
      <c r="D5" s="119"/>
      <c r="E5" s="119"/>
      <c r="F5" s="120" t="s">
        <v>137</v>
      </c>
      <c r="G5" s="119" t="s">
        <v>54</v>
      </c>
      <c r="H5" s="119" t="s">
        <v>170</v>
      </c>
      <c r="I5" s="119" t="s">
        <v>171</v>
      </c>
      <c r="J5" s="119"/>
      <c r="K5" s="119"/>
      <c r="L5" s="120" t="s">
        <v>137</v>
      </c>
      <c r="M5" s="119" t="s">
        <v>54</v>
      </c>
      <c r="N5" s="119" t="s">
        <v>170</v>
      </c>
      <c r="O5" s="119" t="s">
        <v>171</v>
      </c>
      <c r="P5" s="119"/>
      <c r="Q5" s="119"/>
      <c r="R5" s="119" t="s">
        <v>137</v>
      </c>
    </row>
    <row r="6" spans="1:18" s="33" customFormat="1" ht="51.75" customHeight="1">
      <c r="A6" s="119"/>
      <c r="B6" s="119"/>
      <c r="C6" s="34" t="s">
        <v>9</v>
      </c>
      <c r="D6" s="34" t="s">
        <v>172</v>
      </c>
      <c r="E6" s="34" t="s">
        <v>173</v>
      </c>
      <c r="F6" s="121"/>
      <c r="G6" s="119"/>
      <c r="H6" s="119"/>
      <c r="I6" s="34" t="s">
        <v>9</v>
      </c>
      <c r="J6" s="34" t="s">
        <v>172</v>
      </c>
      <c r="K6" s="34" t="s">
        <v>173</v>
      </c>
      <c r="L6" s="121"/>
      <c r="M6" s="119"/>
      <c r="N6" s="119"/>
      <c r="O6" s="34" t="s">
        <v>9</v>
      </c>
      <c r="P6" s="34" t="s">
        <v>172</v>
      </c>
      <c r="Q6" s="34" t="s">
        <v>173</v>
      </c>
      <c r="R6" s="119"/>
    </row>
    <row r="7" spans="1:18" s="145" customFormat="1" ht="36.75" customHeight="1">
      <c r="A7" s="144">
        <f>B7+C7+F7</f>
        <v>0</v>
      </c>
      <c r="B7" s="144">
        <v>0</v>
      </c>
      <c r="C7" s="144">
        <f>D7+E7</f>
        <v>0</v>
      </c>
      <c r="D7" s="144">
        <v>0</v>
      </c>
      <c r="E7" s="144">
        <v>0</v>
      </c>
      <c r="F7" s="144">
        <v>0</v>
      </c>
      <c r="G7" s="144">
        <f>H7+I7+L7</f>
        <v>0</v>
      </c>
      <c r="H7" s="144">
        <v>0</v>
      </c>
      <c r="I7" s="144">
        <f>J7+K7</f>
        <v>0</v>
      </c>
      <c r="J7" s="144">
        <v>0</v>
      </c>
      <c r="K7" s="144">
        <v>0</v>
      </c>
      <c r="L7" s="144">
        <v>0</v>
      </c>
      <c r="M7" s="144">
        <f>N7+O7+R7</f>
        <v>0</v>
      </c>
      <c r="N7" s="144">
        <v>0</v>
      </c>
      <c r="O7" s="144">
        <f>P7+Q7</f>
        <v>0</v>
      </c>
      <c r="P7" s="144">
        <v>0</v>
      </c>
      <c r="Q7" s="144">
        <v>0</v>
      </c>
      <c r="R7" s="144">
        <v>0</v>
      </c>
    </row>
    <row r="8" ht="14.25">
      <c r="A8" t="s">
        <v>174</v>
      </c>
    </row>
  </sheetData>
  <sheetProtection/>
  <mergeCells count="16">
    <mergeCell ref="A2:R2"/>
    <mergeCell ref="A4:F4"/>
    <mergeCell ref="G4:L4"/>
    <mergeCell ref="M4:R4"/>
    <mergeCell ref="N5:N6"/>
    <mergeCell ref="R5:R6"/>
    <mergeCell ref="C5:E5"/>
    <mergeCell ref="I5:K5"/>
    <mergeCell ref="O5:Q5"/>
    <mergeCell ref="M5:M6"/>
    <mergeCell ref="A5:A6"/>
    <mergeCell ref="G5:G6"/>
    <mergeCell ref="H5:H6"/>
    <mergeCell ref="L5:L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B23" sqref="B23"/>
    </sheetView>
  </sheetViews>
  <sheetFormatPr defaultColWidth="9.00390625" defaultRowHeight="14.25"/>
  <cols>
    <col min="1" max="1" width="9.00390625" style="17" customWidth="1"/>
    <col min="2" max="2" width="14.375" style="17" customWidth="1"/>
    <col min="3" max="3" width="10.25390625" style="17" customWidth="1"/>
    <col min="4" max="4" width="9.00390625" style="17" customWidth="1"/>
    <col min="5" max="5" width="10.125" style="17" customWidth="1"/>
    <col min="6" max="6" width="11.875" style="17" customWidth="1"/>
    <col min="7" max="7" width="16.50390625" style="17" customWidth="1"/>
    <col min="8" max="8" width="14.75390625" style="17" customWidth="1"/>
    <col min="9" max="9" width="14.125" style="17" customWidth="1"/>
    <col min="10" max="10" width="23.125" style="17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17" t="s">
        <v>175</v>
      </c>
    </row>
    <row r="2" spans="1:14" s="15" customFormat="1" ht="38.25" customHeight="1">
      <c r="A2" s="100" t="s">
        <v>176</v>
      </c>
      <c r="B2" s="100"/>
      <c r="C2" s="100"/>
      <c r="D2" s="100"/>
      <c r="E2" s="100"/>
      <c r="F2" s="100"/>
      <c r="G2" s="100"/>
      <c r="H2" s="100"/>
      <c r="I2" s="100"/>
      <c r="J2" s="100"/>
      <c r="K2" s="24"/>
      <c r="L2" s="24"/>
      <c r="M2" s="24"/>
      <c r="N2" s="24"/>
    </row>
    <row r="3" ht="14.25">
      <c r="J3" s="17" t="s">
        <v>3</v>
      </c>
    </row>
    <row r="4" spans="1:10" ht="27.75" customHeight="1">
      <c r="A4" s="125" t="s">
        <v>43</v>
      </c>
      <c r="B4" s="125"/>
      <c r="C4" s="125" t="s">
        <v>64</v>
      </c>
      <c r="D4" s="125" t="s">
        <v>65</v>
      </c>
      <c r="E4" s="125"/>
      <c r="F4" s="125"/>
      <c r="G4" s="125"/>
      <c r="H4" s="125"/>
      <c r="I4" s="125" t="s">
        <v>66</v>
      </c>
      <c r="J4" s="125"/>
    </row>
    <row r="5" spans="1:10" ht="19.5" customHeight="1">
      <c r="A5" s="123" t="s">
        <v>48</v>
      </c>
      <c r="B5" s="123" t="s">
        <v>49</v>
      </c>
      <c r="C5" s="125"/>
      <c r="D5" s="123" t="s">
        <v>54</v>
      </c>
      <c r="E5" s="126" t="s">
        <v>67</v>
      </c>
      <c r="F5" s="127"/>
      <c r="G5" s="128"/>
      <c r="H5" s="123" t="s">
        <v>68</v>
      </c>
      <c r="I5" s="123" t="s">
        <v>69</v>
      </c>
      <c r="J5" s="123" t="s">
        <v>70</v>
      </c>
    </row>
    <row r="6" spans="1:10" ht="19.5" customHeight="1">
      <c r="A6" s="124"/>
      <c r="B6" s="124"/>
      <c r="C6" s="125"/>
      <c r="D6" s="124"/>
      <c r="E6" s="26" t="s">
        <v>9</v>
      </c>
      <c r="F6" s="26" t="s">
        <v>177</v>
      </c>
      <c r="G6" s="26" t="s">
        <v>178</v>
      </c>
      <c r="H6" s="124"/>
      <c r="I6" s="124"/>
      <c r="J6" s="124"/>
    </row>
    <row r="7" spans="1:10" ht="19.5" customHeight="1">
      <c r="A7" s="126" t="s">
        <v>54</v>
      </c>
      <c r="B7" s="128"/>
      <c r="C7" s="27">
        <f>SUM(C8:C20)</f>
        <v>0</v>
      </c>
      <c r="D7" s="27">
        <f aca="true" t="shared" si="0" ref="D7:I7">SUM(D8:D20)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30" t="e">
        <f>I7/C7*100</f>
        <v>#DIV/0!</v>
      </c>
    </row>
    <row r="8" spans="1:10" ht="19.5" customHeight="1">
      <c r="A8" s="28"/>
      <c r="B8" s="28"/>
      <c r="C8" s="29"/>
      <c r="D8" s="29">
        <f>E8+H8</f>
        <v>0</v>
      </c>
      <c r="E8" s="29">
        <f>F8+G8</f>
        <v>0</v>
      </c>
      <c r="F8" s="29"/>
      <c r="G8" s="29"/>
      <c r="H8" s="29"/>
      <c r="I8" s="31">
        <f>D8-C8</f>
        <v>0</v>
      </c>
      <c r="J8" s="32" t="e">
        <f>I8/C8*100</f>
        <v>#DIV/0!</v>
      </c>
    </row>
    <row r="9" spans="1:10" ht="19.5" customHeight="1">
      <c r="A9" s="28"/>
      <c r="B9" s="28"/>
      <c r="C9" s="29"/>
      <c r="D9" s="29">
        <f aca="true" t="shared" si="1" ref="D9:D20">E9+H9</f>
        <v>0</v>
      </c>
      <c r="E9" s="29">
        <f aca="true" t="shared" si="2" ref="E9:E20">F9+G9</f>
        <v>0</v>
      </c>
      <c r="F9" s="29"/>
      <c r="G9" s="29"/>
      <c r="H9" s="29"/>
      <c r="I9" s="31">
        <f aca="true" t="shared" si="3" ref="I9:I20">D9-C9</f>
        <v>0</v>
      </c>
      <c r="J9" s="32" t="e">
        <f aca="true" t="shared" si="4" ref="J9:J20">I9/C9*100</f>
        <v>#DIV/0!</v>
      </c>
    </row>
    <row r="10" spans="1:10" ht="19.5" customHeight="1">
      <c r="A10" s="28"/>
      <c r="B10" s="28"/>
      <c r="C10" s="29"/>
      <c r="D10" s="29">
        <f t="shared" si="1"/>
        <v>0</v>
      </c>
      <c r="E10" s="29">
        <f t="shared" si="2"/>
        <v>0</v>
      </c>
      <c r="F10" s="29"/>
      <c r="G10" s="29"/>
      <c r="H10" s="29"/>
      <c r="I10" s="31">
        <f t="shared" si="3"/>
        <v>0</v>
      </c>
      <c r="J10" s="32" t="e">
        <f t="shared" si="4"/>
        <v>#DIV/0!</v>
      </c>
    </row>
    <row r="11" spans="1:10" ht="19.5" customHeight="1">
      <c r="A11" s="28"/>
      <c r="B11" s="28"/>
      <c r="C11" s="29"/>
      <c r="D11" s="29">
        <f t="shared" si="1"/>
        <v>0</v>
      </c>
      <c r="E11" s="29">
        <f t="shared" si="2"/>
        <v>0</v>
      </c>
      <c r="F11" s="29"/>
      <c r="G11" s="29"/>
      <c r="H11" s="29"/>
      <c r="I11" s="31">
        <f t="shared" si="3"/>
        <v>0</v>
      </c>
      <c r="J11" s="32" t="e">
        <f t="shared" si="4"/>
        <v>#DIV/0!</v>
      </c>
    </row>
    <row r="12" spans="1:10" ht="19.5" customHeight="1">
      <c r="A12" s="28"/>
      <c r="B12" s="28"/>
      <c r="C12" s="29"/>
      <c r="D12" s="29">
        <f t="shared" si="1"/>
        <v>0</v>
      </c>
      <c r="E12" s="29">
        <f t="shared" si="2"/>
        <v>0</v>
      </c>
      <c r="F12" s="29"/>
      <c r="G12" s="29"/>
      <c r="H12" s="29"/>
      <c r="I12" s="31">
        <f t="shared" si="3"/>
        <v>0</v>
      </c>
      <c r="J12" s="32" t="e">
        <f t="shared" si="4"/>
        <v>#DIV/0!</v>
      </c>
    </row>
    <row r="13" spans="1:10" ht="19.5" customHeight="1">
      <c r="A13" s="28"/>
      <c r="B13" s="28"/>
      <c r="C13" s="29"/>
      <c r="D13" s="29">
        <f t="shared" si="1"/>
        <v>0</v>
      </c>
      <c r="E13" s="29">
        <f t="shared" si="2"/>
        <v>0</v>
      </c>
      <c r="F13" s="29"/>
      <c r="G13" s="29"/>
      <c r="H13" s="29"/>
      <c r="I13" s="31">
        <f t="shared" si="3"/>
        <v>0</v>
      </c>
      <c r="J13" s="32" t="e">
        <f t="shared" si="4"/>
        <v>#DIV/0!</v>
      </c>
    </row>
    <row r="14" spans="1:10" ht="19.5" customHeight="1">
      <c r="A14" s="28"/>
      <c r="B14" s="28"/>
      <c r="C14" s="29"/>
      <c r="D14" s="29">
        <f t="shared" si="1"/>
        <v>0</v>
      </c>
      <c r="E14" s="29">
        <f t="shared" si="2"/>
        <v>0</v>
      </c>
      <c r="F14" s="29"/>
      <c r="G14" s="29"/>
      <c r="H14" s="29"/>
      <c r="I14" s="31">
        <f t="shared" si="3"/>
        <v>0</v>
      </c>
      <c r="J14" s="32" t="e">
        <f t="shared" si="4"/>
        <v>#DIV/0!</v>
      </c>
    </row>
    <row r="15" spans="1:10" ht="19.5" customHeight="1">
      <c r="A15" s="28"/>
      <c r="B15" s="28"/>
      <c r="C15" s="29"/>
      <c r="D15" s="29">
        <f t="shared" si="1"/>
        <v>0</v>
      </c>
      <c r="E15" s="29">
        <f t="shared" si="2"/>
        <v>0</v>
      </c>
      <c r="F15" s="29"/>
      <c r="G15" s="29"/>
      <c r="H15" s="29"/>
      <c r="I15" s="31">
        <f t="shared" si="3"/>
        <v>0</v>
      </c>
      <c r="J15" s="32" t="e">
        <f t="shared" si="4"/>
        <v>#DIV/0!</v>
      </c>
    </row>
    <row r="16" spans="1:10" ht="19.5" customHeight="1">
      <c r="A16" s="28"/>
      <c r="B16" s="28"/>
      <c r="C16" s="29"/>
      <c r="D16" s="29">
        <f t="shared" si="1"/>
        <v>0</v>
      </c>
      <c r="E16" s="29">
        <f t="shared" si="2"/>
        <v>0</v>
      </c>
      <c r="F16" s="29"/>
      <c r="G16" s="29"/>
      <c r="H16" s="29"/>
      <c r="I16" s="31">
        <f t="shared" si="3"/>
        <v>0</v>
      </c>
      <c r="J16" s="32" t="e">
        <f t="shared" si="4"/>
        <v>#DIV/0!</v>
      </c>
    </row>
    <row r="17" spans="1:10" ht="19.5" customHeight="1">
      <c r="A17" s="28"/>
      <c r="B17" s="28"/>
      <c r="C17" s="29"/>
      <c r="D17" s="29">
        <f t="shared" si="1"/>
        <v>0</v>
      </c>
      <c r="E17" s="29">
        <f t="shared" si="2"/>
        <v>0</v>
      </c>
      <c r="F17" s="29"/>
      <c r="G17" s="29"/>
      <c r="H17" s="29"/>
      <c r="I17" s="31">
        <f t="shared" si="3"/>
        <v>0</v>
      </c>
      <c r="J17" s="32" t="e">
        <f t="shared" si="4"/>
        <v>#DIV/0!</v>
      </c>
    </row>
    <row r="18" spans="1:10" ht="19.5" customHeight="1">
      <c r="A18" s="28"/>
      <c r="B18" s="28"/>
      <c r="C18" s="29"/>
      <c r="D18" s="29">
        <f t="shared" si="1"/>
        <v>0</v>
      </c>
      <c r="E18" s="29">
        <f t="shared" si="2"/>
        <v>0</v>
      </c>
      <c r="F18" s="29"/>
      <c r="G18" s="29"/>
      <c r="H18" s="29"/>
      <c r="I18" s="31">
        <f t="shared" si="3"/>
        <v>0</v>
      </c>
      <c r="J18" s="32" t="e">
        <f t="shared" si="4"/>
        <v>#DIV/0!</v>
      </c>
    </row>
    <row r="19" spans="1:10" ht="19.5" customHeight="1">
      <c r="A19" s="28"/>
      <c r="B19" s="28"/>
      <c r="C19" s="29"/>
      <c r="D19" s="29">
        <f t="shared" si="1"/>
        <v>0</v>
      </c>
      <c r="E19" s="29">
        <f t="shared" si="2"/>
        <v>0</v>
      </c>
      <c r="F19" s="29"/>
      <c r="G19" s="29"/>
      <c r="H19" s="29"/>
      <c r="I19" s="31">
        <f t="shared" si="3"/>
        <v>0</v>
      </c>
      <c r="J19" s="32" t="e">
        <f t="shared" si="4"/>
        <v>#DIV/0!</v>
      </c>
    </row>
    <row r="20" spans="1:10" ht="19.5" customHeight="1">
      <c r="A20" s="28"/>
      <c r="B20" s="28"/>
      <c r="C20" s="29"/>
      <c r="D20" s="29">
        <f t="shared" si="1"/>
        <v>0</v>
      </c>
      <c r="E20" s="29">
        <f t="shared" si="2"/>
        <v>0</v>
      </c>
      <c r="F20" s="29"/>
      <c r="G20" s="29"/>
      <c r="H20" s="29"/>
      <c r="I20" s="31">
        <f t="shared" si="3"/>
        <v>0</v>
      </c>
      <c r="J20" s="32" t="e">
        <f t="shared" si="4"/>
        <v>#DIV/0!</v>
      </c>
    </row>
    <row r="21" spans="1:3" ht="14.25">
      <c r="A21" t="s">
        <v>174</v>
      </c>
      <c r="B21"/>
      <c r="C21"/>
    </row>
  </sheetData>
  <sheetProtection/>
  <mergeCells count="13">
    <mergeCell ref="A7:B7"/>
    <mergeCell ref="A5:A6"/>
    <mergeCell ref="B5:B6"/>
    <mergeCell ref="C4:C6"/>
    <mergeCell ref="H5:H6"/>
    <mergeCell ref="I5:I6"/>
    <mergeCell ref="J5:J6"/>
    <mergeCell ref="A2:J2"/>
    <mergeCell ref="A4:B4"/>
    <mergeCell ref="D4:H4"/>
    <mergeCell ref="I4:J4"/>
    <mergeCell ref="E5:G5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E11" sqref="E11"/>
    </sheetView>
  </sheetViews>
  <sheetFormatPr defaultColWidth="9.00390625" defaultRowHeight="14.25"/>
  <cols>
    <col min="1" max="1" width="41.625" style="4" customWidth="1"/>
    <col min="2" max="2" width="20.00390625" style="146" customWidth="1"/>
    <col min="3" max="3" width="43.375" style="4" customWidth="1"/>
    <col min="4" max="4" width="15.00390625" style="146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179</v>
      </c>
    </row>
    <row r="2" spans="1:6" ht="33.75" customHeight="1">
      <c r="A2" s="100" t="s">
        <v>180</v>
      </c>
      <c r="B2" s="100"/>
      <c r="C2" s="100"/>
      <c r="D2" s="100"/>
      <c r="E2" s="24"/>
      <c r="F2" s="24"/>
    </row>
    <row r="3" spans="3:4" ht="24.75" customHeight="1">
      <c r="C3" s="129" t="s">
        <v>181</v>
      </c>
      <c r="D3" s="129"/>
    </row>
    <row r="4" spans="1:4" ht="24.75" customHeight="1">
      <c r="A4" s="130" t="s">
        <v>4</v>
      </c>
      <c r="B4" s="130"/>
      <c r="C4" s="130" t="s">
        <v>5</v>
      </c>
      <c r="D4" s="130"/>
    </row>
    <row r="5" spans="1:4" ht="24.75" customHeight="1">
      <c r="A5" s="25" t="s">
        <v>182</v>
      </c>
      <c r="B5" s="147" t="s">
        <v>7</v>
      </c>
      <c r="C5" s="25" t="s">
        <v>182</v>
      </c>
      <c r="D5" s="147" t="s">
        <v>7</v>
      </c>
    </row>
    <row r="6" spans="1:4" ht="24.75" customHeight="1">
      <c r="A6" s="19" t="s">
        <v>183</v>
      </c>
      <c r="B6" s="148">
        <f>SUM(B7:B8)</f>
        <v>311.42</v>
      </c>
      <c r="C6" s="19" t="s">
        <v>184</v>
      </c>
      <c r="D6" s="148">
        <f>SUM(D7:D8)</f>
        <v>0</v>
      </c>
    </row>
    <row r="7" spans="1:4" ht="24.75" customHeight="1">
      <c r="A7" s="19" t="s">
        <v>185</v>
      </c>
      <c r="B7" s="148">
        <v>311.42</v>
      </c>
      <c r="C7" s="19" t="s">
        <v>186</v>
      </c>
      <c r="D7" s="148">
        <v>0</v>
      </c>
    </row>
    <row r="8" spans="1:4" ht="24.75" customHeight="1">
      <c r="A8" s="19" t="s">
        <v>187</v>
      </c>
      <c r="B8" s="148">
        <v>0</v>
      </c>
      <c r="C8" s="19" t="s">
        <v>188</v>
      </c>
      <c r="D8" s="148">
        <v>0</v>
      </c>
    </row>
    <row r="9" spans="1:4" ht="24.75" customHeight="1">
      <c r="A9" s="19" t="s">
        <v>189</v>
      </c>
      <c r="B9" s="148">
        <f>SUM(B10:B11)</f>
        <v>220</v>
      </c>
      <c r="C9" s="19" t="s">
        <v>190</v>
      </c>
      <c r="D9" s="148">
        <f>SUM(D10:D11)</f>
        <v>531.42</v>
      </c>
    </row>
    <row r="10" spans="1:4" ht="24.75" customHeight="1">
      <c r="A10" s="19" t="s">
        <v>191</v>
      </c>
      <c r="B10" s="148">
        <v>0</v>
      </c>
      <c r="C10" s="19" t="s">
        <v>186</v>
      </c>
      <c r="D10" s="148">
        <v>531.42</v>
      </c>
    </row>
    <row r="11" spans="1:4" ht="24.75" customHeight="1">
      <c r="A11" s="19" t="s">
        <v>192</v>
      </c>
      <c r="B11" s="148">
        <v>220</v>
      </c>
      <c r="C11" s="19" t="s">
        <v>188</v>
      </c>
      <c r="D11" s="148">
        <v>0</v>
      </c>
    </row>
    <row r="12" spans="1:4" ht="24.75" customHeight="1">
      <c r="A12" s="19" t="s">
        <v>193</v>
      </c>
      <c r="B12" s="148">
        <v>0</v>
      </c>
      <c r="C12" s="19" t="s">
        <v>194</v>
      </c>
      <c r="D12" s="148">
        <v>0</v>
      </c>
    </row>
    <row r="13" spans="1:4" ht="24.75" customHeight="1">
      <c r="A13" s="19" t="s">
        <v>195</v>
      </c>
      <c r="B13" s="148">
        <v>0</v>
      </c>
      <c r="C13" s="19" t="s">
        <v>196</v>
      </c>
      <c r="D13" s="148">
        <v>0</v>
      </c>
    </row>
    <row r="14" spans="1:4" ht="24.75" customHeight="1">
      <c r="A14" s="19" t="s">
        <v>197</v>
      </c>
      <c r="B14" s="148">
        <v>0</v>
      </c>
      <c r="C14" s="19" t="s">
        <v>198</v>
      </c>
      <c r="D14" s="148">
        <v>0</v>
      </c>
    </row>
    <row r="15" spans="1:4" ht="24.75" customHeight="1">
      <c r="A15" s="19" t="s">
        <v>199</v>
      </c>
      <c r="B15" s="148">
        <v>0</v>
      </c>
      <c r="C15" s="19" t="s">
        <v>200</v>
      </c>
      <c r="D15" s="148">
        <v>0</v>
      </c>
    </row>
    <row r="16" spans="1:4" ht="24.75" customHeight="1">
      <c r="A16" s="19" t="s">
        <v>201</v>
      </c>
      <c r="B16" s="148">
        <v>0</v>
      </c>
      <c r="C16" s="19" t="s">
        <v>202</v>
      </c>
      <c r="D16" s="148">
        <v>0</v>
      </c>
    </row>
    <row r="17" spans="1:4" ht="24.75" customHeight="1">
      <c r="A17" s="19" t="s">
        <v>203</v>
      </c>
      <c r="B17" s="148">
        <v>0</v>
      </c>
      <c r="C17" s="19" t="s">
        <v>204</v>
      </c>
      <c r="D17" s="148">
        <v>0</v>
      </c>
    </row>
    <row r="18" spans="1:4" ht="24.75" customHeight="1">
      <c r="A18" s="19" t="s">
        <v>205</v>
      </c>
      <c r="B18" s="148">
        <v>0</v>
      </c>
      <c r="C18" s="19"/>
      <c r="D18" s="148"/>
    </row>
    <row r="19" spans="1:4" ht="24.75" customHeight="1">
      <c r="A19" s="19"/>
      <c r="B19" s="148"/>
      <c r="C19" s="19"/>
      <c r="D19" s="148"/>
    </row>
    <row r="20" spans="1:4" ht="24.75" customHeight="1">
      <c r="A20" s="18" t="s">
        <v>206</v>
      </c>
      <c r="B20" s="148">
        <f>B6+B9+B12+B13+B14+B15+B16+B17+B18</f>
        <v>531.4200000000001</v>
      </c>
      <c r="C20" s="18" t="s">
        <v>207</v>
      </c>
      <c r="D20" s="148">
        <f>D6+D9+D12+D13+D14+D15+D16+D17</f>
        <v>531.42</v>
      </c>
    </row>
    <row r="21" spans="1:4" ht="24.75" customHeight="1">
      <c r="A21" s="18"/>
      <c r="B21" s="148"/>
      <c r="C21" s="18"/>
      <c r="D21" s="148"/>
    </row>
    <row r="22" spans="1:4" ht="24.75" customHeight="1">
      <c r="A22" s="19" t="s">
        <v>208</v>
      </c>
      <c r="B22" s="148">
        <v>0</v>
      </c>
      <c r="C22" s="19" t="s">
        <v>209</v>
      </c>
      <c r="D22" s="148">
        <v>0</v>
      </c>
    </row>
    <row r="23" spans="1:4" ht="24.75" customHeight="1">
      <c r="A23" s="19" t="s">
        <v>210</v>
      </c>
      <c r="B23" s="148">
        <v>0</v>
      </c>
      <c r="C23" s="19" t="s">
        <v>210</v>
      </c>
      <c r="D23" s="148">
        <v>0</v>
      </c>
    </row>
    <row r="24" spans="1:4" ht="24.75" customHeight="1">
      <c r="A24" s="19" t="s">
        <v>211</v>
      </c>
      <c r="B24" s="148">
        <v>0</v>
      </c>
      <c r="C24" s="19" t="s">
        <v>211</v>
      </c>
      <c r="D24" s="148">
        <v>0</v>
      </c>
    </row>
    <row r="25" spans="1:4" ht="24.75" customHeight="1">
      <c r="A25" s="19" t="s">
        <v>212</v>
      </c>
      <c r="B25" s="148">
        <v>0</v>
      </c>
      <c r="C25" s="19" t="s">
        <v>212</v>
      </c>
      <c r="D25" s="148">
        <v>0</v>
      </c>
    </row>
    <row r="26" spans="1:4" ht="24.75" customHeight="1">
      <c r="A26" s="19" t="s">
        <v>213</v>
      </c>
      <c r="B26" s="148">
        <v>0</v>
      </c>
      <c r="C26" s="19" t="s">
        <v>214</v>
      </c>
      <c r="D26" s="148">
        <v>0</v>
      </c>
    </row>
    <row r="27" spans="1:4" ht="24.75" customHeight="1">
      <c r="A27" s="19" t="s">
        <v>215</v>
      </c>
      <c r="B27" s="148">
        <v>0</v>
      </c>
      <c r="C27" s="19" t="s">
        <v>211</v>
      </c>
      <c r="D27" s="148">
        <v>0</v>
      </c>
    </row>
    <row r="28" spans="1:4" ht="24.75" customHeight="1">
      <c r="A28" s="19" t="s">
        <v>216</v>
      </c>
      <c r="B28" s="148">
        <v>0</v>
      </c>
      <c r="C28" s="19" t="s">
        <v>212</v>
      </c>
      <c r="D28" s="148">
        <v>0</v>
      </c>
    </row>
    <row r="29" spans="1:4" ht="24.75" customHeight="1">
      <c r="A29" s="19" t="s">
        <v>217</v>
      </c>
      <c r="B29" s="148">
        <v>0</v>
      </c>
      <c r="C29" s="19" t="s">
        <v>218</v>
      </c>
      <c r="D29" s="148">
        <v>0</v>
      </c>
    </row>
    <row r="30" spans="1:4" ht="24.75" customHeight="1">
      <c r="A30" s="19" t="s">
        <v>219</v>
      </c>
      <c r="B30" s="148">
        <v>0</v>
      </c>
      <c r="C30" s="19" t="s">
        <v>215</v>
      </c>
      <c r="D30" s="148">
        <v>0</v>
      </c>
    </row>
    <row r="31" spans="1:4" ht="24.75" customHeight="1">
      <c r="A31" s="19" t="s">
        <v>211</v>
      </c>
      <c r="B31" s="148">
        <v>0</v>
      </c>
      <c r="C31" s="19" t="s">
        <v>216</v>
      </c>
      <c r="D31" s="148">
        <v>0</v>
      </c>
    </row>
    <row r="32" spans="1:4" ht="24.75" customHeight="1">
      <c r="A32" s="19" t="s">
        <v>212</v>
      </c>
      <c r="B32" s="148">
        <v>0</v>
      </c>
      <c r="C32" s="19" t="s">
        <v>220</v>
      </c>
      <c r="D32" s="148">
        <v>0</v>
      </c>
    </row>
    <row r="33" spans="1:4" ht="24.75" customHeight="1">
      <c r="A33" s="19" t="s">
        <v>221</v>
      </c>
      <c r="B33" s="148">
        <v>0</v>
      </c>
      <c r="C33" s="19" t="s">
        <v>215</v>
      </c>
      <c r="D33" s="148">
        <v>0</v>
      </c>
    </row>
    <row r="34" spans="1:4" ht="24.75" customHeight="1">
      <c r="A34" s="19" t="s">
        <v>215</v>
      </c>
      <c r="B34" s="148">
        <v>0</v>
      </c>
      <c r="C34" s="19" t="s">
        <v>216</v>
      </c>
      <c r="D34" s="148">
        <v>0</v>
      </c>
    </row>
    <row r="35" spans="1:4" ht="24.75" customHeight="1">
      <c r="A35" s="19" t="s">
        <v>216</v>
      </c>
      <c r="B35" s="148">
        <v>0</v>
      </c>
      <c r="C35" s="19" t="s">
        <v>222</v>
      </c>
      <c r="D35" s="148">
        <v>0</v>
      </c>
    </row>
    <row r="36" spans="1:4" ht="24.75" customHeight="1">
      <c r="A36" s="19" t="s">
        <v>223</v>
      </c>
      <c r="B36" s="148">
        <v>0</v>
      </c>
      <c r="C36" s="19" t="s">
        <v>224</v>
      </c>
      <c r="D36" s="148">
        <v>0</v>
      </c>
    </row>
    <row r="37" spans="1:4" ht="24.75" customHeight="1">
      <c r="A37" s="19" t="s">
        <v>225</v>
      </c>
      <c r="B37" s="148">
        <v>0</v>
      </c>
      <c r="C37" s="19"/>
      <c r="D37" s="148"/>
    </row>
    <row r="38" spans="1:4" ht="21.75" customHeight="1">
      <c r="A38" s="19"/>
      <c r="B38" s="148"/>
      <c r="C38" s="19"/>
      <c r="D38" s="148"/>
    </row>
    <row r="39" spans="1:4" ht="25.5" customHeight="1">
      <c r="A39" s="18" t="s">
        <v>39</v>
      </c>
      <c r="B39" s="148">
        <f>B20+B22+B29</f>
        <v>531.4200000000001</v>
      </c>
      <c r="C39" s="18" t="s">
        <v>40</v>
      </c>
      <c r="D39" s="148">
        <f>D20+D22</f>
        <v>531.42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2020-01-17T10:57:29Z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