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<sst xmlns="http://schemas.openxmlformats.org/spreadsheetml/2006/main" count="381" uniqueCount="266">
  <si>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</si>
  <si>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</si>
  <si>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</si>
  <si>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</si>
  <si>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</si>
  <si>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</si>
  <si>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</si>
  <si>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</si>
  <si>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</si>
  <si>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</si>
  <si>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</si>
  <si>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</si>
  <si>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</si>
  <si>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</si>
  <si>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</si>
  <si>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</si>
  <si>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</si>
  <si>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</si>
  <si>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</si>
  <si>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</si>
  <si>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</si>
  <si>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</si>
  <si>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</si>
  <si>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</si>
  <si>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</si>
  <si>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</si>
  <si>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</si>
  <si>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</si>
  <si>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</si>
  <si>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</si>
  <si>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</si>
  <si>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</si>
  <si>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</si>
  <si>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</si>
  <si>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</si>
  <si>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</si>
  <si>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</si>
  <si>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</si>
  <si>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</si>
  <si>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</si>
  <si>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</si>
  <si>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</si>
  <si>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</si>
  <si>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</si>
  <si>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</si>
  <si>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</si>
  <si>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</si>
  <si>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</si>
  <si>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</si>
  <si>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</si>
  <si>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</si>
  <si>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</si>
  <si>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</si>
  <si>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</si>
  <si>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</si>
  <si>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</si>
  <si>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</si>
  <si>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</si>
  <si>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</si>
  <si>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</si>
  <si>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</si>
  <si>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</si>
  <si>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2101102</t>
  </si>
  <si>
    <t>　　　　事业单位医疗</t>
  </si>
  <si>
    <t>　　　　2101103</t>
  </si>
  <si>
    <t>　　　　公务员医疗补助</t>
  </si>
  <si>
    <t>　　　　2130104</t>
  </si>
  <si>
    <t>　　　　事业运行</t>
  </si>
  <si>
    <t>　　　　2130110</t>
  </si>
  <si>
    <t>　　　　执法监管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</si>
  <si>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</si>
  <si>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</si>
  <si>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</si>
  <si>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</si>
  <si>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</si>
  <si>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</si>
  <si>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</si>
  <si>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</si>
  <si>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</si>
  <si>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</si>
  <si>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</si>
  <si>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</si>
  <si>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</si>
  <si>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机关事业单位基本养老保险缴费支出</t>
  </si>
  <si>
    <t>机关事业单位职业年金缴费支出</t>
  </si>
  <si>
    <t>其他行政事业单位离退休支出</t>
  </si>
  <si>
    <t>事业单位医疗</t>
  </si>
  <si>
    <t>公务员医疗补助</t>
  </si>
  <si>
    <t>事业运行</t>
  </si>
  <si>
    <t>执法监管</t>
  </si>
  <si>
    <t>住房公积金</t>
  </si>
  <si>
    <t>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</si>
  <si>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</si>
  <si>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</si>
  <si>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</si>
  <si>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</si>
  <si>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</si>
  <si>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</si>
  <si>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</si>
  <si>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</si>
  <si>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</si>
  <si>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</si>
  <si>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</si>
  <si>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</si>
  <si>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</si>
  <si>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</si>
  <si>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</si>
  <si>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</si>
  <si>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</si>
  <si>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</si>
  <si>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</si>
  <si>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</si>
  <si>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</si>
  <si>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</si>
  <si>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</si>
  <si>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</si>
  <si>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</si>
  <si>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</si>
  <si>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</si>
  <si>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</si>
  <si>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</si>
  <si>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</si>
  <si>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</si>
  <si>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</si>
  <si>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</si>
  <si>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</si>
  <si>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</si>
  <si>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</si>
  <si>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</si>
  <si>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</si>
  <si>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</si>
  <si>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</si>
  <si>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</si>
  <si>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</si>
  <si>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</si>
  <si>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</si>
  <si>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</si>
  <si>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</si>
  <si>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</si>
  <si>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</si>
  <si>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</si>
  <si>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</si>
  <si>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</si>
  <si>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</si>
  <si>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</si>
  <si>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</si>
  <si>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</si>
  <si>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</si>
  <si>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</si>
  <si>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</si>
  <si>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</si>
  <si>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</si>
  <si>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</si>
  <si>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</si>
  <si>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</si>
  <si>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</si>
  <si>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</si>
  <si>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</si>
  <si>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</si>
  <si>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</si>
  <si>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</si>
  <si>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</si>
  <si>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</si>
  <si>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</si>
  <si>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</si>
  <si>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</si>
  <si>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</si>
  <si>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</si>
  <si>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</si>
  <si>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</si>
  <si>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</si>
  <si>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备注：此表为空表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</si>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</sst>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;[Red]0.00"/>
    <numFmt numFmtId="179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176" fontId="53" fillId="0" borderId="0" xfId="0" applyNumberFormat="1" applyFont="1" applyAlignment="1">
      <alignment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vertical="center" wrapText="1"/>
      <protection/>
    </xf>
    <xf numFmtId="176" fontId="55" fillId="0" borderId="13" xfId="41" applyNumberFormat="1" applyFont="1" applyBorder="1" applyAlignment="1" applyProtection="1">
      <alignment vertical="center" wrapText="1"/>
      <protection/>
    </xf>
    <xf numFmtId="176" fontId="55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177" fontId="5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54" fillId="0" borderId="10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176" fontId="5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0" fontId="60" fillId="0" borderId="11" xfId="0" applyNumberFormat="1" applyFont="1" applyFill="1" applyBorder="1" applyAlignment="1">
      <alignment vertical="center" wrapText="1"/>
    </xf>
    <xf numFmtId="0" fontId="9" fillId="0" borderId="11" xfId="40" applyFont="1" applyFill="1" applyBorder="1" applyAlignment="1" applyProtection="1">
      <alignment horizontal="left" vertical="center" wrapText="1"/>
      <protection/>
    </xf>
    <xf numFmtId="176" fontId="54" fillId="0" borderId="11" xfId="0" applyNumberFormat="1" applyFont="1" applyFill="1" applyBorder="1" applyAlignment="1">
      <alignment vertical="center" wrapText="1"/>
    </xf>
    <xf numFmtId="176" fontId="54" fillId="0" borderId="15" xfId="0" applyNumberFormat="1" applyFont="1" applyFill="1" applyBorder="1" applyAlignment="1">
      <alignment vertical="center" wrapText="1"/>
    </xf>
    <xf numFmtId="10" fontId="54" fillId="0" borderId="11" xfId="0" applyNumberFormat="1" applyFont="1" applyFill="1" applyBorder="1" applyAlignment="1">
      <alignment vertical="center" wrapText="1"/>
    </xf>
    <xf numFmtId="0" fontId="9" fillId="33" borderId="11" xfId="4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>
      <alignment horizontal="left" vertical="center"/>
    </xf>
    <xf numFmtId="0" fontId="9" fillId="0" borderId="10" xfId="4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9" fontId="54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6" fontId="56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176" fontId="12" fillId="0" borderId="12" xfId="41" applyNumberFormat="1" applyFont="1" applyBorder="1" applyAlignment="1" applyProtection="1">
      <alignment horizontal="center" vertical="center" wrapText="1"/>
      <protection/>
    </xf>
    <xf numFmtId="176" fontId="12" fillId="0" borderId="14" xfId="41" applyNumberFormat="1" applyFont="1" applyBorder="1" applyAlignment="1" applyProtection="1">
      <alignment horizontal="center" vertical="center" wrapText="1"/>
      <protection/>
    </xf>
    <xf numFmtId="176" fontId="12" fillId="0" borderId="18" xfId="41" applyNumberFormat="1" applyFont="1" applyBorder="1" applyAlignment="1" applyProtection="1">
      <alignment horizontal="center" vertical="center" wrapText="1"/>
      <protection/>
    </xf>
    <xf numFmtId="176" fontId="12" fillId="0" borderId="21" xfId="41" applyNumberFormat="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12" fillId="0" borderId="17" xfId="41" applyNumberFormat="1" applyFont="1" applyBorder="1" applyAlignment="1" applyProtection="1">
      <alignment horizontal="center" vertical="center" wrapText="1"/>
      <protection/>
    </xf>
    <xf numFmtId="176" fontId="12" fillId="0" borderId="19" xfId="41" applyNumberFormat="1" applyFont="1" applyBorder="1" applyAlignment="1" applyProtection="1">
      <alignment horizontal="center" vertical="center" wrapText="1"/>
      <protection/>
    </xf>
    <xf numFmtId="176" fontId="12" fillId="0" borderId="15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1"/>
      <c r="C1" s="111"/>
      <c r="D1" s="111"/>
      <c r="E1" s="111"/>
      <c r="F1" s="111"/>
      <c r="G1" s="111"/>
      <c r="H1" s="111"/>
      <c r="I1" s="111"/>
      <c r="J1" s="111"/>
    </row>
    <row r="2" spans="2:10" ht="164.25" customHeight="1">
      <c r="B2" s="112" t="s">
        <v>0</v>
      </c>
      <c r="C2" s="113"/>
      <c r="D2" s="113"/>
      <c r="E2" s="113"/>
      <c r="F2" s="113"/>
      <c r="G2" s="113"/>
      <c r="H2" s="113"/>
      <c r="I2" s="113"/>
      <c r="J2" s="11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244</v>
      </c>
    </row>
    <row r="2" spans="1:9" s="1" customFormat="1" ht="36.75" customHeight="1">
      <c r="A2" s="141" t="s">
        <v>245</v>
      </c>
      <c r="B2" s="141"/>
      <c r="C2" s="141"/>
      <c r="D2" s="141"/>
      <c r="E2" s="141"/>
      <c r="F2" s="141"/>
      <c r="G2" s="141"/>
      <c r="H2" s="141"/>
      <c r="I2" s="141"/>
    </row>
    <row r="3" ht="27" customHeight="1">
      <c r="I3" t="s">
        <v>3</v>
      </c>
    </row>
    <row r="5" spans="1:9" s="15" customFormat="1" ht="39" customHeight="1">
      <c r="A5" s="17" t="s">
        <v>208</v>
      </c>
      <c r="B5" s="17" t="s">
        <v>246</v>
      </c>
      <c r="C5" s="17" t="s">
        <v>247</v>
      </c>
      <c r="D5" s="17" t="s">
        <v>248</v>
      </c>
      <c r="E5" s="18" t="s">
        <v>249</v>
      </c>
      <c r="F5" s="18" t="s">
        <v>250</v>
      </c>
      <c r="G5" s="18" t="s">
        <v>251</v>
      </c>
      <c r="H5" s="18" t="s">
        <v>252</v>
      </c>
      <c r="I5" s="18" t="s">
        <v>253</v>
      </c>
    </row>
    <row r="6" spans="1:9" s="16" customFormat="1" ht="24.75" customHeight="1">
      <c r="A6" s="19">
        <f>SUM(B6:I6)</f>
        <v>430.56</v>
      </c>
      <c r="B6" s="20">
        <v>0</v>
      </c>
      <c r="C6" s="19">
        <v>430.56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254</v>
      </c>
    </row>
    <row r="2" spans="1:27" s="1" customFormat="1" ht="32.25" customHeight="1">
      <c r="A2" s="159" t="s">
        <v>255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4"/>
      <c r="Z2" s="14"/>
      <c r="AA2" s="14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60" t="s">
        <v>3</v>
      </c>
      <c r="X3" s="160"/>
      <c r="Y3" s="160"/>
      <c r="Z3" s="160"/>
    </row>
    <row r="4" spans="1:24" s="3" customFormat="1" ht="21.75" customHeight="1">
      <c r="A4" s="152" t="s">
        <v>256</v>
      </c>
      <c r="B4" s="152"/>
      <c r="C4" s="152" t="s">
        <v>257</v>
      </c>
      <c r="D4" s="152"/>
      <c r="E4" s="152" t="s">
        <v>258</v>
      </c>
      <c r="F4" s="152" t="s">
        <v>259</v>
      </c>
      <c r="G4" s="152" t="s">
        <v>260</v>
      </c>
      <c r="H4" s="152" t="s">
        <v>261</v>
      </c>
      <c r="I4" s="153" t="s">
        <v>98</v>
      </c>
      <c r="J4" s="161" t="s">
        <v>262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54" t="s">
        <v>263</v>
      </c>
    </row>
    <row r="5" spans="1:24" s="3" customFormat="1" ht="21.75" customHeight="1">
      <c r="A5" s="152"/>
      <c r="B5" s="152"/>
      <c r="C5" s="152"/>
      <c r="D5" s="152"/>
      <c r="E5" s="152"/>
      <c r="F5" s="152"/>
      <c r="G5" s="152"/>
      <c r="H5" s="152"/>
      <c r="I5" s="153"/>
      <c r="J5" s="162" t="s">
        <v>264</v>
      </c>
      <c r="K5" s="163"/>
      <c r="L5" s="163"/>
      <c r="M5" s="163"/>
      <c r="N5" s="163"/>
      <c r="O5" s="163"/>
      <c r="P5" s="164"/>
      <c r="Q5" s="162" t="s">
        <v>265</v>
      </c>
      <c r="R5" s="163"/>
      <c r="S5" s="163"/>
      <c r="T5" s="163"/>
      <c r="U5" s="163"/>
      <c r="V5" s="163"/>
      <c r="W5" s="164"/>
      <c r="X5" s="156"/>
    </row>
    <row r="6" spans="1:24" s="3" customFormat="1" ht="21.75" customHeight="1">
      <c r="A6" s="157" t="s">
        <v>50</v>
      </c>
      <c r="B6" s="157" t="s">
        <v>51</v>
      </c>
      <c r="C6" s="157" t="s">
        <v>50</v>
      </c>
      <c r="D6" s="157" t="s">
        <v>51</v>
      </c>
      <c r="E6" s="152"/>
      <c r="F6" s="152"/>
      <c r="G6" s="152"/>
      <c r="H6" s="152"/>
      <c r="I6" s="153"/>
      <c r="J6" s="154" t="s">
        <v>55</v>
      </c>
      <c r="K6" s="162" t="s">
        <v>10</v>
      </c>
      <c r="L6" s="163"/>
      <c r="M6" s="164"/>
      <c r="N6" s="162" t="s">
        <v>11</v>
      </c>
      <c r="O6" s="163"/>
      <c r="P6" s="164"/>
      <c r="Q6" s="154" t="s">
        <v>55</v>
      </c>
      <c r="R6" s="162" t="s">
        <v>10</v>
      </c>
      <c r="S6" s="163"/>
      <c r="T6" s="164"/>
      <c r="U6" s="162" t="s">
        <v>11</v>
      </c>
      <c r="V6" s="163"/>
      <c r="W6" s="164"/>
      <c r="X6" s="156"/>
    </row>
    <row r="7" spans="1:24" s="3" customFormat="1" ht="21.75" customHeight="1">
      <c r="A7" s="158"/>
      <c r="B7" s="158"/>
      <c r="C7" s="158"/>
      <c r="D7" s="158"/>
      <c r="E7" s="152"/>
      <c r="F7" s="152"/>
      <c r="G7" s="152"/>
      <c r="H7" s="152"/>
      <c r="I7" s="153"/>
      <c r="J7" s="155"/>
      <c r="K7" s="8" t="s">
        <v>9</v>
      </c>
      <c r="L7" s="8" t="s">
        <v>79</v>
      </c>
      <c r="M7" s="8" t="s">
        <v>80</v>
      </c>
      <c r="N7" s="8" t="s">
        <v>9</v>
      </c>
      <c r="O7" s="8" t="s">
        <v>79</v>
      </c>
      <c r="P7" s="8" t="s">
        <v>80</v>
      </c>
      <c r="Q7" s="155"/>
      <c r="R7" s="8" t="s">
        <v>9</v>
      </c>
      <c r="S7" s="8" t="s">
        <v>79</v>
      </c>
      <c r="T7" s="8" t="s">
        <v>80</v>
      </c>
      <c r="U7" s="8" t="s">
        <v>9</v>
      </c>
      <c r="V7" s="8" t="s">
        <v>79</v>
      </c>
      <c r="W7" s="8" t="s">
        <v>80</v>
      </c>
      <c r="X7" s="155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13"/>
      <c r="M14" s="13"/>
      <c r="N14" s="10">
        <f t="shared" si="3"/>
        <v>0</v>
      </c>
      <c r="O14" s="13"/>
      <c r="P14" s="13"/>
      <c r="Q14" s="10">
        <f t="shared" si="4"/>
        <v>0</v>
      </c>
      <c r="R14" s="10">
        <f t="shared" si="5"/>
        <v>0</v>
      </c>
      <c r="S14" s="13"/>
      <c r="T14" s="13"/>
      <c r="U14" s="10">
        <f t="shared" si="6"/>
        <v>0</v>
      </c>
      <c r="V14" s="13"/>
      <c r="W14" s="13"/>
      <c r="X14" s="13"/>
    </row>
    <row r="15" ht="14.25">
      <c r="A15" t="s">
        <v>171</v>
      </c>
    </row>
  </sheetData>
  <sheetProtection/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9">
      <selection activeCell="C32" sqref="C32"/>
    </sheetView>
  </sheetViews>
  <sheetFormatPr defaultColWidth="8.75390625" defaultRowHeight="14.25"/>
  <cols>
    <col min="1" max="1" width="33.75390625" style="26" customWidth="1"/>
    <col min="2" max="2" width="15.125" style="62" customWidth="1"/>
    <col min="3" max="3" width="30.125" style="26" customWidth="1"/>
    <col min="4" max="6" width="15.125" style="62" customWidth="1"/>
    <col min="7" max="32" width="9.00390625" style="26" bestFit="1" customWidth="1"/>
    <col min="33" max="16384" width="8.75390625" style="26" customWidth="1"/>
  </cols>
  <sheetData>
    <row r="1" ht="21" customHeight="1">
      <c r="A1" s="26" t="s">
        <v>1</v>
      </c>
    </row>
    <row r="2" spans="1:6" s="21" customFormat="1" ht="28.5" customHeight="1">
      <c r="A2" s="115" t="s">
        <v>2</v>
      </c>
      <c r="B2" s="116"/>
      <c r="C2" s="115"/>
      <c r="D2" s="116"/>
      <c r="E2" s="115"/>
      <c r="F2" s="116"/>
    </row>
    <row r="3" spans="2:6" s="22" customFormat="1" ht="17.25" customHeight="1">
      <c r="B3" s="100"/>
      <c r="C3" s="101"/>
      <c r="D3" s="100"/>
      <c r="E3" s="100"/>
      <c r="F3" s="100" t="s">
        <v>3</v>
      </c>
    </row>
    <row r="4" spans="1:6" s="24" customFormat="1" ht="17.25" customHeight="1">
      <c r="A4" s="117" t="s">
        <v>4</v>
      </c>
      <c r="B4" s="118"/>
      <c r="C4" s="117" t="s">
        <v>5</v>
      </c>
      <c r="D4" s="118"/>
      <c r="E4" s="117"/>
      <c r="F4" s="118"/>
    </row>
    <row r="5" spans="1:6" s="23" customFormat="1" ht="24.75" customHeight="1">
      <c r="A5" s="120" t="s">
        <v>6</v>
      </c>
      <c r="B5" s="121" t="s">
        <v>7</v>
      </c>
      <c r="C5" s="120" t="s">
        <v>8</v>
      </c>
      <c r="D5" s="119" t="s">
        <v>7</v>
      </c>
      <c r="E5" s="119"/>
      <c r="F5" s="119"/>
    </row>
    <row r="6" spans="1:6" s="23" customFormat="1" ht="27.75" customHeight="1">
      <c r="A6" s="120"/>
      <c r="B6" s="122"/>
      <c r="C6" s="120"/>
      <c r="D6" s="103" t="s">
        <v>9</v>
      </c>
      <c r="E6" s="103" t="s">
        <v>10</v>
      </c>
      <c r="F6" s="103" t="s">
        <v>11</v>
      </c>
    </row>
    <row r="7" spans="1:6" s="23" customFormat="1" ht="24.75" customHeight="1">
      <c r="A7" s="104" t="s">
        <v>12</v>
      </c>
      <c r="B7" s="78">
        <f>SUM(B8:B9)</f>
        <v>430.56</v>
      </c>
      <c r="C7" s="104" t="s">
        <v>13</v>
      </c>
      <c r="D7" s="78">
        <f>SUM(D8:D28)</f>
        <v>430.5576</v>
      </c>
      <c r="E7" s="78">
        <f>SUM(E8:E28)</f>
        <v>430.5576</v>
      </c>
      <c r="F7" s="105">
        <v>0</v>
      </c>
    </row>
    <row r="8" spans="1:6" s="22" customFormat="1" ht="24.75" customHeight="1">
      <c r="A8" s="106" t="s">
        <v>14</v>
      </c>
      <c r="B8" s="38">
        <v>430.56</v>
      </c>
      <c r="C8" s="106" t="s">
        <v>15</v>
      </c>
      <c r="D8" s="37">
        <v>0</v>
      </c>
      <c r="E8" s="37">
        <v>0</v>
      </c>
      <c r="F8" s="37">
        <v>0</v>
      </c>
    </row>
    <row r="9" spans="1:6" s="22" customFormat="1" ht="24.75" customHeight="1">
      <c r="A9" s="106" t="s">
        <v>16</v>
      </c>
      <c r="B9" s="37">
        <v>0</v>
      </c>
      <c r="C9" s="106" t="s">
        <v>17</v>
      </c>
      <c r="D9" s="37">
        <v>0</v>
      </c>
      <c r="E9" s="37">
        <v>0</v>
      </c>
      <c r="F9" s="37">
        <v>0</v>
      </c>
    </row>
    <row r="10" spans="1:6" s="22" customFormat="1" ht="24.75" customHeight="1">
      <c r="A10" s="106"/>
      <c r="B10" s="37"/>
      <c r="C10" s="106" t="s">
        <v>18</v>
      </c>
      <c r="D10" s="37">
        <v>0</v>
      </c>
      <c r="E10" s="37">
        <v>0</v>
      </c>
      <c r="F10" s="37">
        <v>0</v>
      </c>
    </row>
    <row r="11" spans="1:6" s="22" customFormat="1" ht="24.75" customHeight="1">
      <c r="A11" s="106"/>
      <c r="B11" s="37"/>
      <c r="C11" s="106" t="s">
        <v>19</v>
      </c>
      <c r="D11" s="37">
        <v>0</v>
      </c>
      <c r="E11" s="37">
        <v>0</v>
      </c>
      <c r="F11" s="37">
        <v>0</v>
      </c>
    </row>
    <row r="12" spans="1:6" s="22" customFormat="1" ht="24.75" customHeight="1">
      <c r="A12" s="106"/>
      <c r="B12" s="37"/>
      <c r="C12" s="106" t="s">
        <v>20</v>
      </c>
      <c r="D12" s="37">
        <v>0</v>
      </c>
      <c r="E12" s="37">
        <v>0</v>
      </c>
      <c r="F12" s="37">
        <v>0</v>
      </c>
    </row>
    <row r="13" spans="1:6" s="22" customFormat="1" ht="24.75" customHeight="1">
      <c r="A13" s="106"/>
      <c r="B13" s="37"/>
      <c r="C13" s="106" t="s">
        <v>21</v>
      </c>
      <c r="D13" s="37">
        <v>0</v>
      </c>
      <c r="E13" s="37">
        <v>0</v>
      </c>
      <c r="F13" s="37">
        <v>0</v>
      </c>
    </row>
    <row r="14" spans="1:6" s="22" customFormat="1" ht="24.75" customHeight="1">
      <c r="A14" s="106"/>
      <c r="B14" s="37"/>
      <c r="C14" s="106" t="s">
        <v>22</v>
      </c>
      <c r="D14" s="37">
        <v>0</v>
      </c>
      <c r="E14" s="37">
        <v>0</v>
      </c>
      <c r="F14" s="37">
        <v>0</v>
      </c>
    </row>
    <row r="15" spans="1:6" s="22" customFormat="1" ht="24.75" customHeight="1">
      <c r="A15" s="106"/>
      <c r="B15" s="37"/>
      <c r="C15" s="106" t="s">
        <v>23</v>
      </c>
      <c r="D15" s="38">
        <v>55.48</v>
      </c>
      <c r="E15" s="38">
        <v>55.48</v>
      </c>
      <c r="F15" s="37">
        <v>0</v>
      </c>
    </row>
    <row r="16" spans="1:6" s="22" customFormat="1" ht="24.75" customHeight="1">
      <c r="A16" s="106"/>
      <c r="B16" s="37"/>
      <c r="C16" s="106" t="s">
        <v>24</v>
      </c>
      <c r="D16" s="38">
        <v>31.04</v>
      </c>
      <c r="E16" s="38">
        <v>31.04</v>
      </c>
      <c r="F16" s="37">
        <v>0</v>
      </c>
    </row>
    <row r="17" spans="1:6" s="22" customFormat="1" ht="24.75" customHeight="1">
      <c r="A17" s="106"/>
      <c r="B17" s="37"/>
      <c r="C17" s="106" t="s">
        <v>25</v>
      </c>
      <c r="D17" s="37">
        <v>0</v>
      </c>
      <c r="E17" s="37">
        <v>0</v>
      </c>
      <c r="F17" s="37">
        <v>0</v>
      </c>
    </row>
    <row r="18" spans="1:6" s="22" customFormat="1" ht="24.75" customHeight="1">
      <c r="A18" s="106"/>
      <c r="B18" s="37"/>
      <c r="C18" s="106" t="s">
        <v>26</v>
      </c>
      <c r="D18" s="37">
        <v>0</v>
      </c>
      <c r="E18" s="37">
        <v>0</v>
      </c>
      <c r="F18" s="37">
        <v>0</v>
      </c>
    </row>
    <row r="19" spans="1:6" s="22" customFormat="1" ht="24.75" customHeight="1">
      <c r="A19" s="106"/>
      <c r="B19" s="37"/>
      <c r="C19" s="106" t="s">
        <v>27</v>
      </c>
      <c r="D19" s="37">
        <v>294.64</v>
      </c>
      <c r="E19" s="37">
        <v>294.64</v>
      </c>
      <c r="F19" s="37">
        <v>0</v>
      </c>
    </row>
    <row r="20" spans="1:6" s="22" customFormat="1" ht="24.75" customHeight="1">
      <c r="A20" s="106"/>
      <c r="B20" s="37"/>
      <c r="C20" s="106" t="s">
        <v>28</v>
      </c>
      <c r="D20" s="37">
        <v>0</v>
      </c>
      <c r="E20" s="37">
        <v>0</v>
      </c>
      <c r="F20" s="37">
        <v>0</v>
      </c>
    </row>
    <row r="21" spans="1:6" s="22" customFormat="1" ht="24.75" customHeight="1">
      <c r="A21" s="106"/>
      <c r="B21" s="37"/>
      <c r="C21" s="106" t="s">
        <v>29</v>
      </c>
      <c r="D21" s="37">
        <v>0</v>
      </c>
      <c r="E21" s="37">
        <v>0</v>
      </c>
      <c r="F21" s="37">
        <v>0</v>
      </c>
    </row>
    <row r="22" spans="1:6" s="22" customFormat="1" ht="24.75" customHeight="1">
      <c r="A22" s="106"/>
      <c r="B22" s="37"/>
      <c r="C22" s="106" t="s">
        <v>30</v>
      </c>
      <c r="D22" s="37">
        <v>0</v>
      </c>
      <c r="E22" s="37">
        <v>0</v>
      </c>
      <c r="F22" s="37">
        <v>0</v>
      </c>
    </row>
    <row r="23" spans="1:6" s="22" customFormat="1" ht="24.75" customHeight="1">
      <c r="A23" s="106"/>
      <c r="B23" s="37"/>
      <c r="C23" s="106" t="s">
        <v>31</v>
      </c>
      <c r="D23" s="37">
        <v>0</v>
      </c>
      <c r="E23" s="37">
        <v>0</v>
      </c>
      <c r="F23" s="37">
        <v>0</v>
      </c>
    </row>
    <row r="24" spans="1:6" s="22" customFormat="1" ht="24.75" customHeight="1">
      <c r="A24" s="106"/>
      <c r="B24" s="37"/>
      <c r="C24" s="106" t="s">
        <v>32</v>
      </c>
      <c r="D24" s="37">
        <v>0</v>
      </c>
      <c r="E24" s="37">
        <v>0</v>
      </c>
      <c r="F24" s="37">
        <v>0</v>
      </c>
    </row>
    <row r="25" spans="1:6" s="22" customFormat="1" ht="24.75" customHeight="1">
      <c r="A25" s="106"/>
      <c r="B25" s="37"/>
      <c r="C25" s="106" t="s">
        <v>33</v>
      </c>
      <c r="D25" s="38">
        <v>49.3976</v>
      </c>
      <c r="E25" s="38">
        <v>49.3976</v>
      </c>
      <c r="F25" s="37">
        <v>0</v>
      </c>
    </row>
    <row r="26" spans="1:6" s="22" customFormat="1" ht="24.75" customHeight="1">
      <c r="A26" s="106"/>
      <c r="B26" s="37"/>
      <c r="C26" s="106" t="s">
        <v>34</v>
      </c>
      <c r="D26" s="37">
        <v>0</v>
      </c>
      <c r="E26" s="37">
        <v>0</v>
      </c>
      <c r="F26" s="37">
        <v>0</v>
      </c>
    </row>
    <row r="27" spans="1:6" s="22" customFormat="1" ht="24.75" customHeight="1">
      <c r="A27" s="106"/>
      <c r="B27" s="37"/>
      <c r="C27" s="99" t="s">
        <v>35</v>
      </c>
      <c r="D27" s="37">
        <v>0</v>
      </c>
      <c r="E27" s="37">
        <v>0</v>
      </c>
      <c r="F27" s="37">
        <v>0</v>
      </c>
    </row>
    <row r="28" spans="1:6" s="22" customFormat="1" ht="24.75" customHeight="1">
      <c r="A28" s="106"/>
      <c r="B28" s="37"/>
      <c r="C28" s="106" t="s">
        <v>36</v>
      </c>
      <c r="D28" s="37">
        <v>0</v>
      </c>
      <c r="E28" s="37">
        <v>0</v>
      </c>
      <c r="F28" s="37">
        <v>0</v>
      </c>
    </row>
    <row r="29" spans="1:6" s="23" customFormat="1" ht="24.75" customHeight="1">
      <c r="A29" s="102" t="s">
        <v>37</v>
      </c>
      <c r="B29" s="107">
        <f>B7</f>
        <v>430.56</v>
      </c>
      <c r="C29" s="108" t="s">
        <v>38</v>
      </c>
      <c r="D29" s="78">
        <f>D7</f>
        <v>430.5576</v>
      </c>
      <c r="E29" s="78">
        <f>E7</f>
        <v>430.5576</v>
      </c>
      <c r="F29" s="105">
        <v>0</v>
      </c>
    </row>
    <row r="30" spans="1:6" s="23" customFormat="1" ht="24.75" customHeight="1">
      <c r="A30" s="109" t="s">
        <v>39</v>
      </c>
      <c r="B30" s="105">
        <v>0</v>
      </c>
      <c r="C30" s="109" t="s">
        <v>40</v>
      </c>
      <c r="D30" s="105">
        <v>0</v>
      </c>
      <c r="E30" s="105">
        <v>0</v>
      </c>
      <c r="F30" s="105">
        <v>0</v>
      </c>
    </row>
    <row r="31" spans="1:6" s="22" customFormat="1" ht="24.75" customHeight="1">
      <c r="A31" s="106" t="s">
        <v>14</v>
      </c>
      <c r="B31" s="37">
        <v>0</v>
      </c>
      <c r="C31" s="106" t="s">
        <v>14</v>
      </c>
      <c r="D31" s="38">
        <v>0</v>
      </c>
      <c r="E31" s="38">
        <v>0</v>
      </c>
      <c r="F31" s="37">
        <v>0</v>
      </c>
    </row>
    <row r="32" spans="1:6" s="22" customFormat="1" ht="24.75" customHeight="1">
      <c r="A32" s="106" t="s">
        <v>16</v>
      </c>
      <c r="B32" s="37">
        <v>0</v>
      </c>
      <c r="C32" s="110" t="s">
        <v>16</v>
      </c>
      <c r="D32" s="37">
        <v>0</v>
      </c>
      <c r="E32" s="37">
        <v>0</v>
      </c>
      <c r="F32" s="37">
        <v>0</v>
      </c>
    </row>
    <row r="33" spans="1:6" s="23" customFormat="1" ht="24.75" customHeight="1">
      <c r="A33" s="102" t="s">
        <v>41</v>
      </c>
      <c r="B33" s="107">
        <f>B29+B30</f>
        <v>430.56</v>
      </c>
      <c r="C33" s="108" t="s">
        <v>42</v>
      </c>
      <c r="D33" s="78">
        <f>D30+D29</f>
        <v>430.5576</v>
      </c>
      <c r="E33" s="78">
        <f>E29+E30</f>
        <v>430.5576</v>
      </c>
      <c r="F33" s="105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3" sqref="B13"/>
    </sheetView>
  </sheetViews>
  <sheetFormatPr defaultColWidth="8.75390625" defaultRowHeight="14.25"/>
  <cols>
    <col min="1" max="1" width="19.875" style="48" customWidth="1"/>
    <col min="2" max="2" width="38.00390625" style="48" customWidth="1"/>
    <col min="3" max="3" width="12.50390625" style="89" customWidth="1"/>
    <col min="4" max="5" width="12.00390625" style="89" customWidth="1"/>
    <col min="6" max="11" width="10.50390625" style="89" customWidth="1"/>
    <col min="12" max="12" width="12.25390625" style="89" customWidth="1"/>
    <col min="13" max="32" width="9.00390625" style="26" bestFit="1" customWidth="1"/>
    <col min="33" max="16384" width="8.75390625" style="26" customWidth="1"/>
  </cols>
  <sheetData>
    <row r="1" ht="29.25" customHeight="1">
      <c r="A1" s="48" t="s">
        <v>43</v>
      </c>
    </row>
    <row r="2" spans="1:12" s="21" customFormat="1" ht="31.5" customHeight="1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87" customFormat="1" ht="31.5" customHeight="1">
      <c r="A3" s="90"/>
      <c r="B3" s="90"/>
      <c r="C3" s="91"/>
      <c r="D3" s="92"/>
      <c r="E3" s="90"/>
      <c r="F3" s="91"/>
      <c r="G3" s="91"/>
      <c r="H3" s="91"/>
      <c r="I3" s="91"/>
      <c r="J3" s="91"/>
      <c r="K3" s="91"/>
      <c r="L3" s="91" t="s">
        <v>3</v>
      </c>
    </row>
    <row r="4" spans="1:12" s="23" customFormat="1" ht="30" customHeight="1">
      <c r="A4" s="123" t="s">
        <v>45</v>
      </c>
      <c r="B4" s="123"/>
      <c r="C4" s="123" t="s">
        <v>46</v>
      </c>
      <c r="D4" s="124" t="s">
        <v>47</v>
      </c>
      <c r="E4" s="125"/>
      <c r="F4" s="125"/>
      <c r="G4" s="125"/>
      <c r="H4" s="124" t="s">
        <v>48</v>
      </c>
      <c r="I4" s="125"/>
      <c r="J4" s="125"/>
      <c r="K4" s="125"/>
      <c r="L4" s="128" t="s">
        <v>49</v>
      </c>
    </row>
    <row r="5" spans="1:12" s="23" customFormat="1" ht="58.5" customHeight="1">
      <c r="A5" s="93" t="s">
        <v>50</v>
      </c>
      <c r="B5" s="93" t="s">
        <v>51</v>
      </c>
      <c r="C5" s="123"/>
      <c r="D5" s="95" t="s">
        <v>9</v>
      </c>
      <c r="E5" s="94" t="s">
        <v>52</v>
      </c>
      <c r="F5" s="94" t="s">
        <v>53</v>
      </c>
      <c r="G5" s="95" t="s">
        <v>54</v>
      </c>
      <c r="H5" s="95" t="s">
        <v>9</v>
      </c>
      <c r="I5" s="94" t="s">
        <v>52</v>
      </c>
      <c r="J5" s="95" t="s">
        <v>53</v>
      </c>
      <c r="K5" s="95" t="s">
        <v>54</v>
      </c>
      <c r="L5" s="129"/>
    </row>
    <row r="6" spans="1:12" s="88" customFormat="1" ht="30.75" customHeight="1">
      <c r="A6" s="126" t="s">
        <v>55</v>
      </c>
      <c r="B6" s="127"/>
      <c r="C6" s="96">
        <f>SUM(C7:C15)</f>
        <v>430.5576</v>
      </c>
      <c r="D6" s="96">
        <f>SUM(D7:D15)</f>
        <v>430.5576</v>
      </c>
      <c r="E6" s="96">
        <f>SUM(E7:E15)</f>
        <v>430.5576</v>
      </c>
      <c r="F6" s="97">
        <f aca="true" t="shared" si="0" ref="F6:L6">SUM(F7:F9)</f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</row>
    <row r="7" spans="1:12" s="22" customFormat="1" ht="24.75" customHeight="1">
      <c r="A7" s="98" t="s">
        <v>56</v>
      </c>
      <c r="B7" s="99" t="s">
        <v>57</v>
      </c>
      <c r="C7" s="29">
        <v>15.12</v>
      </c>
      <c r="D7" s="29">
        <v>15.12</v>
      </c>
      <c r="E7" s="29">
        <v>15.12</v>
      </c>
      <c r="F7" s="97">
        <f aca="true" t="shared" si="1" ref="F7:L7">SUM(F8:F12)</f>
        <v>0</v>
      </c>
      <c r="G7" s="97">
        <f t="shared" si="1"/>
        <v>0</v>
      </c>
      <c r="H7" s="97">
        <f t="shared" si="1"/>
        <v>0</v>
      </c>
      <c r="I7" s="97">
        <f t="shared" si="1"/>
        <v>0</v>
      </c>
      <c r="J7" s="97">
        <f t="shared" si="1"/>
        <v>0</v>
      </c>
      <c r="K7" s="97">
        <f t="shared" si="1"/>
        <v>0</v>
      </c>
      <c r="L7" s="97">
        <f t="shared" si="1"/>
        <v>0</v>
      </c>
    </row>
    <row r="8" spans="1:12" s="22" customFormat="1" ht="24.75" customHeight="1">
      <c r="A8" s="98" t="s">
        <v>58</v>
      </c>
      <c r="B8" s="99" t="s">
        <v>59</v>
      </c>
      <c r="C8" s="29">
        <v>26.91</v>
      </c>
      <c r="D8" s="29">
        <v>26.91</v>
      </c>
      <c r="E8" s="29">
        <v>26.91</v>
      </c>
      <c r="F8" s="97">
        <f aca="true" t="shared" si="2" ref="F8:L8">SUM(F9:F13)</f>
        <v>0</v>
      </c>
      <c r="G8" s="97">
        <f t="shared" si="2"/>
        <v>0</v>
      </c>
      <c r="H8" s="97">
        <f t="shared" si="2"/>
        <v>0</v>
      </c>
      <c r="I8" s="97">
        <f t="shared" si="2"/>
        <v>0</v>
      </c>
      <c r="J8" s="97">
        <f t="shared" si="2"/>
        <v>0</v>
      </c>
      <c r="K8" s="97">
        <f t="shared" si="2"/>
        <v>0</v>
      </c>
      <c r="L8" s="97">
        <f t="shared" si="2"/>
        <v>0</v>
      </c>
    </row>
    <row r="9" spans="1:12" s="22" customFormat="1" ht="24.75" customHeight="1">
      <c r="A9" s="98" t="s">
        <v>60</v>
      </c>
      <c r="B9" s="99" t="s">
        <v>61</v>
      </c>
      <c r="C9" s="29">
        <v>13.45</v>
      </c>
      <c r="D9" s="29">
        <v>13.45</v>
      </c>
      <c r="E9" s="29">
        <v>13.45</v>
      </c>
      <c r="F9" s="97">
        <f aca="true" t="shared" si="3" ref="F9:L9">SUM(F10:F13)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</row>
    <row r="10" spans="1:12" s="22" customFormat="1" ht="24.75" customHeight="1">
      <c r="A10" s="99" t="s">
        <v>62</v>
      </c>
      <c r="B10" s="99" t="s">
        <v>63</v>
      </c>
      <c r="C10" s="29">
        <v>14.8</v>
      </c>
      <c r="D10" s="29">
        <v>14.8</v>
      </c>
      <c r="E10" s="29">
        <v>14.8</v>
      </c>
      <c r="F10" s="97">
        <f aca="true" t="shared" si="4" ref="F10:L10">SUM(F11:F15)</f>
        <v>0</v>
      </c>
      <c r="G10" s="97">
        <f t="shared" si="4"/>
        <v>0</v>
      </c>
      <c r="H10" s="97">
        <f t="shared" si="4"/>
        <v>0</v>
      </c>
      <c r="I10" s="97">
        <f t="shared" si="4"/>
        <v>0</v>
      </c>
      <c r="J10" s="97">
        <f t="shared" si="4"/>
        <v>0</v>
      </c>
      <c r="K10" s="97">
        <f t="shared" si="4"/>
        <v>0</v>
      </c>
      <c r="L10" s="97">
        <f t="shared" si="4"/>
        <v>0</v>
      </c>
    </row>
    <row r="11" spans="1:12" s="22" customFormat="1" ht="24.75" customHeight="1">
      <c r="A11" s="99" t="s">
        <v>64</v>
      </c>
      <c r="B11" s="99" t="s">
        <v>65</v>
      </c>
      <c r="C11" s="29">
        <v>16.24</v>
      </c>
      <c r="D11" s="29">
        <v>16.24</v>
      </c>
      <c r="E11" s="29">
        <v>16.24</v>
      </c>
      <c r="F11" s="97">
        <f aca="true" t="shared" si="5" ref="F11:L11"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</row>
    <row r="12" spans="1:12" s="22" customFormat="1" ht="24.75" customHeight="1">
      <c r="A12" s="99" t="s">
        <v>66</v>
      </c>
      <c r="B12" s="99" t="s">
        <v>67</v>
      </c>
      <c r="C12" s="29">
        <v>291.64</v>
      </c>
      <c r="D12" s="29">
        <v>291.64</v>
      </c>
      <c r="E12" s="29">
        <v>291.64</v>
      </c>
      <c r="F12" s="97">
        <f aca="true" t="shared" si="6" ref="F12:L12">SUM(F13:F19)</f>
        <v>0</v>
      </c>
      <c r="G12" s="97">
        <f t="shared" si="6"/>
        <v>0</v>
      </c>
      <c r="H12" s="97">
        <f t="shared" si="6"/>
        <v>0</v>
      </c>
      <c r="I12" s="97">
        <f t="shared" si="6"/>
        <v>0</v>
      </c>
      <c r="J12" s="97">
        <f t="shared" si="6"/>
        <v>0</v>
      </c>
      <c r="K12" s="97">
        <f t="shared" si="6"/>
        <v>0</v>
      </c>
      <c r="L12" s="97">
        <f t="shared" si="6"/>
        <v>0</v>
      </c>
    </row>
    <row r="13" spans="1:12" s="22" customFormat="1" ht="24.75" customHeight="1">
      <c r="A13" s="99" t="s">
        <v>68</v>
      </c>
      <c r="B13" s="99" t="s">
        <v>69</v>
      </c>
      <c r="C13" s="29">
        <v>3</v>
      </c>
      <c r="D13" s="29">
        <v>3</v>
      </c>
      <c r="E13" s="29">
        <v>3</v>
      </c>
      <c r="F13" s="97">
        <f aca="true" t="shared" si="7" ref="F13:L13">SUM(F14:F20)</f>
        <v>0</v>
      </c>
      <c r="G13" s="97">
        <f t="shared" si="7"/>
        <v>0</v>
      </c>
      <c r="H13" s="97">
        <f t="shared" si="7"/>
        <v>0</v>
      </c>
      <c r="I13" s="97">
        <f t="shared" si="7"/>
        <v>0</v>
      </c>
      <c r="J13" s="97">
        <f t="shared" si="7"/>
        <v>0</v>
      </c>
      <c r="K13" s="97">
        <f t="shared" si="7"/>
        <v>0</v>
      </c>
      <c r="L13" s="97">
        <f t="shared" si="7"/>
        <v>0</v>
      </c>
    </row>
    <row r="14" spans="1:12" s="22" customFormat="1" ht="24.75" customHeight="1">
      <c r="A14" s="99" t="s">
        <v>70</v>
      </c>
      <c r="B14" s="99" t="s">
        <v>71</v>
      </c>
      <c r="C14" s="29">
        <v>21.7776</v>
      </c>
      <c r="D14" s="29">
        <v>21.7776</v>
      </c>
      <c r="E14" s="29">
        <v>21.7776</v>
      </c>
      <c r="F14" s="97">
        <f aca="true" t="shared" si="8" ref="F14:L14">SUM(F15:F23)</f>
        <v>0</v>
      </c>
      <c r="G14" s="97">
        <f t="shared" si="8"/>
        <v>0</v>
      </c>
      <c r="H14" s="97">
        <f t="shared" si="8"/>
        <v>0</v>
      </c>
      <c r="I14" s="97">
        <f t="shared" si="8"/>
        <v>0</v>
      </c>
      <c r="J14" s="97">
        <f t="shared" si="8"/>
        <v>0</v>
      </c>
      <c r="K14" s="97">
        <f t="shared" si="8"/>
        <v>0</v>
      </c>
      <c r="L14" s="97">
        <f t="shared" si="8"/>
        <v>0</v>
      </c>
    </row>
    <row r="15" spans="1:12" s="22" customFormat="1" ht="24.75" customHeight="1">
      <c r="A15" s="99" t="s">
        <v>72</v>
      </c>
      <c r="B15" s="99" t="s">
        <v>73</v>
      </c>
      <c r="C15" s="29">
        <v>27.62</v>
      </c>
      <c r="D15" s="29">
        <v>27.62</v>
      </c>
      <c r="E15" s="29">
        <v>27.62</v>
      </c>
      <c r="F15" s="97">
        <f aca="true" t="shared" si="9" ref="F15:L15">SUM(F16:F24)</f>
        <v>0</v>
      </c>
      <c r="G15" s="97">
        <f t="shared" si="9"/>
        <v>0</v>
      </c>
      <c r="H15" s="97">
        <f t="shared" si="9"/>
        <v>0</v>
      </c>
      <c r="I15" s="97">
        <f t="shared" si="9"/>
        <v>0</v>
      </c>
      <c r="J15" s="97">
        <f t="shared" si="9"/>
        <v>0</v>
      </c>
      <c r="K15" s="97">
        <f t="shared" si="9"/>
        <v>0</v>
      </c>
      <c r="L15" s="97">
        <f t="shared" si="9"/>
        <v>0</v>
      </c>
    </row>
    <row r="16" spans="1:12" s="22" customFormat="1" ht="24.7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22" customFormat="1" ht="24.7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22" customFormat="1" ht="24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22" customFormat="1" ht="24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22" customFormat="1" ht="24.7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22" customFormat="1" ht="24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22" customFormat="1" ht="24.7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22" customFormat="1" ht="24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22" customFormat="1" ht="24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22" customFormat="1" ht="24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22" customFormat="1" ht="24.7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22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22" customFormat="1" ht="24.7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22" customFormat="1" ht="24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22" customFormat="1" ht="24.7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22" customFormat="1" ht="24.7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22" customFormat="1" ht="24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22" customFormat="1" ht="24.7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22" customFormat="1" ht="24.7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22" customFormat="1" ht="24.7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22" customFormat="1" ht="24.7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22" customFormat="1" ht="24.7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22" customFormat="1" ht="24.75" customHeight="1">
      <c r="A38"/>
      <c r="B38"/>
      <c r="C38"/>
      <c r="D38"/>
      <c r="E38"/>
      <c r="F38"/>
      <c r="G38"/>
      <c r="H38"/>
      <c r="I38"/>
      <c r="J38"/>
      <c r="K38"/>
      <c r="L38"/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3" sqref="A13:IV14"/>
    </sheetView>
  </sheetViews>
  <sheetFormatPr defaultColWidth="8.75390625" defaultRowHeight="14.25"/>
  <cols>
    <col min="1" max="1" width="13.50390625" style="70" customWidth="1"/>
    <col min="2" max="2" width="39.50390625" style="70" customWidth="1"/>
    <col min="3" max="3" width="14.125" style="71" customWidth="1"/>
    <col min="4" max="4" width="10.375" style="71" bestFit="1" customWidth="1"/>
    <col min="5" max="5" width="11.125" style="71" customWidth="1"/>
    <col min="6" max="6" width="11.875" style="71" customWidth="1"/>
    <col min="7" max="7" width="13.00390625" style="71" customWidth="1"/>
    <col min="8" max="8" width="15.50390625" style="72" customWidth="1"/>
    <col min="9" max="32" width="9.00390625" style="73" bestFit="1" customWidth="1"/>
    <col min="33" max="16384" width="8.75390625" style="73" customWidth="1"/>
  </cols>
  <sheetData>
    <row r="1" ht="24.75" customHeight="1">
      <c r="A1" s="70" t="s">
        <v>74</v>
      </c>
    </row>
    <row r="2" spans="1:8" s="66" customFormat="1" ht="22.5" customHeight="1">
      <c r="A2" s="130" t="s">
        <v>75</v>
      </c>
      <c r="B2" s="130"/>
      <c r="C2" s="131"/>
      <c r="D2" s="130"/>
      <c r="E2" s="130"/>
      <c r="F2" s="130"/>
      <c r="G2" s="130"/>
      <c r="H2" s="130"/>
    </row>
    <row r="3" ht="24" customHeight="1">
      <c r="H3" s="72" t="s">
        <v>3</v>
      </c>
    </row>
    <row r="4" spans="1:8" s="67" customFormat="1" ht="39" customHeight="1">
      <c r="A4" s="132" t="s">
        <v>45</v>
      </c>
      <c r="B4" s="132"/>
      <c r="C4" s="133" t="s">
        <v>76</v>
      </c>
      <c r="D4" s="133" t="s">
        <v>77</v>
      </c>
      <c r="E4" s="133"/>
      <c r="F4" s="133"/>
      <c r="G4" s="132" t="s">
        <v>78</v>
      </c>
      <c r="H4" s="132"/>
    </row>
    <row r="5" spans="1:8" s="67" customFormat="1" ht="31.5" customHeight="1">
      <c r="A5" s="74" t="s">
        <v>50</v>
      </c>
      <c r="B5" s="74" t="s">
        <v>51</v>
      </c>
      <c r="C5" s="133"/>
      <c r="D5" s="75" t="s">
        <v>55</v>
      </c>
      <c r="E5" s="75" t="s">
        <v>79</v>
      </c>
      <c r="F5" s="75" t="s">
        <v>80</v>
      </c>
      <c r="G5" s="75" t="s">
        <v>81</v>
      </c>
      <c r="H5" s="76" t="s">
        <v>82</v>
      </c>
    </row>
    <row r="6" spans="1:8" s="68" customFormat="1" ht="24.75" customHeight="1">
      <c r="A6" s="134" t="s">
        <v>55</v>
      </c>
      <c r="B6" s="135"/>
      <c r="C6" s="77">
        <f>SUM(C7:C16)</f>
        <v>460.96</v>
      </c>
      <c r="D6" s="77">
        <f>SUM(D7:D16)</f>
        <v>430.5576</v>
      </c>
      <c r="E6" s="77">
        <f>SUM(E7:E16)</f>
        <v>420.5576</v>
      </c>
      <c r="F6" s="78">
        <f>SUM(F7:F16)</f>
        <v>10</v>
      </c>
      <c r="G6" s="77">
        <f>SUM(G7:G16)</f>
        <v>279.77500000000003</v>
      </c>
      <c r="H6" s="79">
        <f aca="true" t="shared" si="0" ref="H6:H12">G6/C6</f>
        <v>0.6069398646303368</v>
      </c>
    </row>
    <row r="7" spans="1:8" s="69" customFormat="1" ht="24.75" customHeight="1">
      <c r="A7" s="80">
        <v>2080505</v>
      </c>
      <c r="B7" s="80" t="s">
        <v>83</v>
      </c>
      <c r="C7" s="81">
        <v>27.21</v>
      </c>
      <c r="D7" s="38">
        <v>26.91</v>
      </c>
      <c r="E7" s="38">
        <v>26.91</v>
      </c>
      <c r="F7" s="37">
        <v>0</v>
      </c>
      <c r="G7" s="82">
        <f>D7-C7</f>
        <v>-0.3000000000000007</v>
      </c>
      <c r="H7" s="83">
        <f t="shared" si="0"/>
        <v>-0.01102535832414556</v>
      </c>
    </row>
    <row r="8" spans="1:8" s="69" customFormat="1" ht="24.75" customHeight="1">
      <c r="A8" s="84">
        <v>2080506</v>
      </c>
      <c r="B8" s="84" t="s">
        <v>84</v>
      </c>
      <c r="C8" s="81">
        <v>3.2</v>
      </c>
      <c r="D8" s="38">
        <v>13.45</v>
      </c>
      <c r="E8" s="38">
        <v>13.45</v>
      </c>
      <c r="F8" s="37">
        <v>0</v>
      </c>
      <c r="G8" s="82">
        <f>D8-C8</f>
        <v>10.25</v>
      </c>
      <c r="H8" s="83">
        <f t="shared" si="0"/>
        <v>3.203125</v>
      </c>
    </row>
    <row r="9" spans="1:8" s="69" customFormat="1" ht="24.75" customHeight="1">
      <c r="A9" s="85">
        <v>2080502</v>
      </c>
      <c r="B9" s="80" t="s">
        <v>85</v>
      </c>
      <c r="C9" s="81">
        <v>56.67</v>
      </c>
      <c r="D9" s="38">
        <v>15.12</v>
      </c>
      <c r="E9" s="38">
        <v>15.12</v>
      </c>
      <c r="F9" s="37">
        <v>0</v>
      </c>
      <c r="G9" s="82">
        <f>D9-C9</f>
        <v>-41.550000000000004</v>
      </c>
      <c r="H9" s="83">
        <f t="shared" si="0"/>
        <v>-0.7331921651667549</v>
      </c>
    </row>
    <row r="10" spans="1:8" s="69" customFormat="1" ht="24.75" customHeight="1">
      <c r="A10" s="80">
        <v>2101102</v>
      </c>
      <c r="B10" s="80" t="s">
        <v>86</v>
      </c>
      <c r="C10" s="81">
        <v>14.9</v>
      </c>
      <c r="D10" s="38">
        <v>14.8</v>
      </c>
      <c r="E10" s="38">
        <v>14.8</v>
      </c>
      <c r="F10" s="37">
        <v>0</v>
      </c>
      <c r="G10" s="82">
        <f>D10-C10</f>
        <v>-0.09999999999999964</v>
      </c>
      <c r="H10" s="83">
        <f t="shared" si="0"/>
        <v>-0.00671140939597313</v>
      </c>
    </row>
    <row r="11" spans="1:8" s="69" customFormat="1" ht="24.75" customHeight="1">
      <c r="A11" s="80">
        <v>2101103</v>
      </c>
      <c r="B11" s="80" t="s">
        <v>87</v>
      </c>
      <c r="C11" s="81">
        <v>16</v>
      </c>
      <c r="D11" s="38">
        <v>16.24</v>
      </c>
      <c r="E11" s="38">
        <v>16.24</v>
      </c>
      <c r="F11" s="37">
        <v>0</v>
      </c>
      <c r="G11" s="82">
        <f>D11-C11</f>
        <v>0.23999999999999844</v>
      </c>
      <c r="H11" s="83">
        <f t="shared" si="0"/>
        <v>0.014999999999999902</v>
      </c>
    </row>
    <row r="12" spans="1:8" s="69" customFormat="1" ht="24.75" customHeight="1">
      <c r="A12" s="80">
        <v>2130104</v>
      </c>
      <c r="B12" s="80" t="s">
        <v>88</v>
      </c>
      <c r="C12" s="81">
        <v>291.03</v>
      </c>
      <c r="D12" s="38">
        <v>284.64</v>
      </c>
      <c r="E12" s="38">
        <v>284.64</v>
      </c>
      <c r="F12" s="37">
        <v>0</v>
      </c>
      <c r="G12" s="38">
        <v>287.6374</v>
      </c>
      <c r="H12" s="83">
        <f t="shared" si="0"/>
        <v>0.9883427825310107</v>
      </c>
    </row>
    <row r="13" spans="1:8" s="69" customFormat="1" ht="24.75" customHeight="1">
      <c r="A13" s="86">
        <v>2130104</v>
      </c>
      <c r="B13" s="80" t="s">
        <v>88</v>
      </c>
      <c r="C13" s="81">
        <v>0</v>
      </c>
      <c r="D13" s="81">
        <v>7</v>
      </c>
      <c r="E13" s="81">
        <v>0</v>
      </c>
      <c r="F13" s="81">
        <v>7</v>
      </c>
      <c r="G13" s="37">
        <v>0</v>
      </c>
      <c r="H13" s="83">
        <v>1</v>
      </c>
    </row>
    <row r="14" spans="1:8" s="69" customFormat="1" ht="24.75" customHeight="1">
      <c r="A14" s="86">
        <v>2130110</v>
      </c>
      <c r="B14" s="86" t="s">
        <v>89</v>
      </c>
      <c r="C14" s="81">
        <v>3</v>
      </c>
      <c r="D14" s="81">
        <v>3</v>
      </c>
      <c r="E14" s="81">
        <v>0</v>
      </c>
      <c r="F14" s="81">
        <v>3</v>
      </c>
      <c r="G14" s="37">
        <v>0</v>
      </c>
      <c r="H14" s="83">
        <f>G14/C14</f>
        <v>0</v>
      </c>
    </row>
    <row r="15" spans="1:8" s="69" customFormat="1" ht="24.75" customHeight="1">
      <c r="A15" s="86">
        <v>2210201</v>
      </c>
      <c r="B15" s="86" t="s">
        <v>90</v>
      </c>
      <c r="C15" s="81">
        <v>23.15</v>
      </c>
      <c r="D15" s="81">
        <v>21.7776</v>
      </c>
      <c r="E15" s="81">
        <v>21.7776</v>
      </c>
      <c r="F15" s="81">
        <v>0</v>
      </c>
      <c r="G15" s="37">
        <v>21.7776</v>
      </c>
      <c r="H15" s="83">
        <f>G15/C15</f>
        <v>0.9407170626349892</v>
      </c>
    </row>
    <row r="16" spans="1:8" s="69" customFormat="1" ht="24.75" customHeight="1">
      <c r="A16" s="86">
        <v>2210203</v>
      </c>
      <c r="B16" s="86" t="s">
        <v>91</v>
      </c>
      <c r="C16" s="81">
        <v>25.8</v>
      </c>
      <c r="D16" s="81">
        <v>27.62</v>
      </c>
      <c r="E16" s="81">
        <v>27.62</v>
      </c>
      <c r="F16" s="81">
        <v>0</v>
      </c>
      <c r="G16" s="37">
        <f>D16-C16</f>
        <v>1.8200000000000003</v>
      </c>
      <c r="H16" s="83">
        <f>G16/C16</f>
        <v>0.07054263565891473</v>
      </c>
    </row>
    <row r="17" spans="1:8" s="69" customFormat="1" ht="24.75" customHeight="1">
      <c r="A17" s="70"/>
      <c r="B17" s="70"/>
      <c r="C17" s="71"/>
      <c r="D17" s="71"/>
      <c r="E17" s="71"/>
      <c r="F17" s="71"/>
      <c r="G17" s="71"/>
      <c r="H17" s="72"/>
    </row>
    <row r="18" spans="1:8" s="69" customFormat="1" ht="24.75" customHeight="1">
      <c r="A18" s="70"/>
      <c r="B18" s="70"/>
      <c r="C18" s="71"/>
      <c r="D18" s="71"/>
      <c r="E18" s="71"/>
      <c r="F18" s="71"/>
      <c r="G18" s="71"/>
      <c r="H18" s="72"/>
    </row>
    <row r="19" spans="1:8" s="69" customFormat="1" ht="24.75" customHeight="1">
      <c r="A19" s="70"/>
      <c r="B19" s="70"/>
      <c r="C19" s="71"/>
      <c r="D19" s="71"/>
      <c r="E19" s="71"/>
      <c r="F19" s="71"/>
      <c r="G19" s="71"/>
      <c r="H19" s="72"/>
    </row>
    <row r="20" spans="1:8" s="69" customFormat="1" ht="24.75" customHeight="1">
      <c r="A20" s="70"/>
      <c r="B20" s="70"/>
      <c r="C20" s="71"/>
      <c r="D20" s="71"/>
      <c r="E20" s="71"/>
      <c r="F20" s="71"/>
      <c r="G20" s="71"/>
      <c r="H20" s="72"/>
    </row>
    <row r="21" spans="1:8" s="69" customFormat="1" ht="24.75" customHeight="1">
      <c r="A21" s="70"/>
      <c r="B21" s="70"/>
      <c r="C21" s="71"/>
      <c r="D21" s="71"/>
      <c r="E21" s="71"/>
      <c r="F21" s="71"/>
      <c r="G21" s="71"/>
      <c r="H21" s="72"/>
    </row>
    <row r="22" spans="1:8" s="69" customFormat="1" ht="24.75" customHeight="1">
      <c r="A22" s="70"/>
      <c r="B22" s="70"/>
      <c r="C22" s="71"/>
      <c r="D22" s="71"/>
      <c r="E22" s="71"/>
      <c r="F22" s="71"/>
      <c r="G22" s="71"/>
      <c r="H22" s="72"/>
    </row>
    <row r="23" spans="1:8" s="69" customFormat="1" ht="24.75" customHeight="1">
      <c r="A23" s="70"/>
      <c r="B23" s="70"/>
      <c r="C23" s="71"/>
      <c r="D23" s="71"/>
      <c r="E23" s="71"/>
      <c r="F23" s="71"/>
      <c r="G23" s="71"/>
      <c r="H23" s="72"/>
    </row>
    <row r="24" spans="1:8" s="69" customFormat="1" ht="24.75" customHeight="1">
      <c r="A24" s="70"/>
      <c r="B24" s="70"/>
      <c r="C24" s="71"/>
      <c r="D24" s="71"/>
      <c r="E24" s="71"/>
      <c r="F24" s="71"/>
      <c r="G24" s="71"/>
      <c r="H24" s="72"/>
    </row>
    <row r="25" spans="1:8" s="69" customFormat="1" ht="24.75" customHeight="1">
      <c r="A25" s="70"/>
      <c r="B25" s="70"/>
      <c r="C25" s="71"/>
      <c r="D25" s="71"/>
      <c r="E25" s="71"/>
      <c r="F25" s="71"/>
      <c r="G25" s="71"/>
      <c r="H25" s="72"/>
    </row>
    <row r="26" spans="1:8" s="69" customFormat="1" ht="24.75" customHeight="1">
      <c r="A26" s="70"/>
      <c r="B26" s="70"/>
      <c r="C26" s="71"/>
      <c r="D26" s="71"/>
      <c r="E26" s="71"/>
      <c r="F26" s="71"/>
      <c r="G26" s="71"/>
      <c r="H26" s="72"/>
    </row>
    <row r="27" spans="1:8" s="69" customFormat="1" ht="24.75" customHeight="1">
      <c r="A27" s="70"/>
      <c r="B27" s="70"/>
      <c r="C27" s="71"/>
      <c r="D27" s="71"/>
      <c r="E27" s="71"/>
      <c r="F27" s="71"/>
      <c r="G27" s="71"/>
      <c r="H27" s="72"/>
    </row>
    <row r="28" spans="1:8" s="69" customFormat="1" ht="24.75" customHeight="1">
      <c r="A28" s="70"/>
      <c r="B28" s="70"/>
      <c r="C28" s="71"/>
      <c r="D28" s="71"/>
      <c r="E28" s="71"/>
      <c r="F28" s="71"/>
      <c r="G28" s="71"/>
      <c r="H28" s="72"/>
    </row>
    <row r="29" spans="1:8" s="69" customFormat="1" ht="24.75" customHeight="1">
      <c r="A29" s="70"/>
      <c r="B29" s="70"/>
      <c r="C29" s="71"/>
      <c r="D29" s="71"/>
      <c r="E29" s="71"/>
      <c r="F29" s="71"/>
      <c r="G29" s="71"/>
      <c r="H29" s="72"/>
    </row>
    <row r="30" spans="1:8" s="69" customFormat="1" ht="24.75" customHeight="1">
      <c r="A30" s="70"/>
      <c r="B30" s="70"/>
      <c r="C30" s="71"/>
      <c r="D30" s="71"/>
      <c r="E30" s="71"/>
      <c r="F30" s="71"/>
      <c r="G30" s="71"/>
      <c r="H30" s="72"/>
    </row>
    <row r="31" spans="1:8" s="69" customFormat="1" ht="24.75" customHeight="1">
      <c r="A31" s="70"/>
      <c r="B31" s="70"/>
      <c r="C31" s="71"/>
      <c r="D31" s="71"/>
      <c r="E31" s="71"/>
      <c r="F31" s="71"/>
      <c r="G31" s="71"/>
      <c r="H31" s="72"/>
    </row>
    <row r="32" spans="1:8" s="69" customFormat="1" ht="24.75" customHeight="1">
      <c r="A32" s="70"/>
      <c r="B32" s="70"/>
      <c r="C32" s="71"/>
      <c r="D32" s="71"/>
      <c r="E32" s="71"/>
      <c r="F32" s="71"/>
      <c r="G32" s="71"/>
      <c r="H32" s="72"/>
    </row>
    <row r="33" spans="1:8" s="69" customFormat="1" ht="24.75" customHeight="1">
      <c r="A33" s="70"/>
      <c r="B33" s="70"/>
      <c r="C33" s="71"/>
      <c r="D33" s="71"/>
      <c r="E33" s="71"/>
      <c r="F33" s="71"/>
      <c r="G33" s="71"/>
      <c r="H33" s="72"/>
    </row>
    <row r="34" spans="1:8" s="69" customFormat="1" ht="24.75" customHeight="1">
      <c r="A34" s="70"/>
      <c r="B34" s="70"/>
      <c r="C34" s="71"/>
      <c r="D34" s="71"/>
      <c r="E34" s="71"/>
      <c r="F34" s="71"/>
      <c r="G34" s="71"/>
      <c r="H34" s="72"/>
    </row>
    <row r="35" spans="1:8" s="69" customFormat="1" ht="24.75" customHeight="1">
      <c r="A35" s="70"/>
      <c r="B35" s="70"/>
      <c r="C35" s="71"/>
      <c r="D35" s="71"/>
      <c r="E35" s="71"/>
      <c r="F35" s="71"/>
      <c r="G35" s="71"/>
      <c r="H35" s="72"/>
    </row>
    <row r="36" spans="1:8" s="69" customFormat="1" ht="24.75" customHeight="1">
      <c r="A36" s="70"/>
      <c r="B36" s="70"/>
      <c r="C36" s="71"/>
      <c r="D36" s="71"/>
      <c r="E36" s="71"/>
      <c r="F36" s="71"/>
      <c r="G36" s="71"/>
      <c r="H36" s="72"/>
    </row>
    <row r="37" spans="1:8" s="69" customFormat="1" ht="24.75" customHeight="1">
      <c r="A37" s="70"/>
      <c r="B37" s="70"/>
      <c r="C37" s="71"/>
      <c r="D37" s="71"/>
      <c r="E37" s="71"/>
      <c r="F37" s="71"/>
      <c r="G37" s="71"/>
      <c r="H37" s="72"/>
    </row>
    <row r="38" spans="1:8" s="69" customFormat="1" ht="24.75" customHeight="1">
      <c r="A38" s="70"/>
      <c r="B38" s="70"/>
      <c r="C38" s="71"/>
      <c r="D38" s="71"/>
      <c r="E38" s="71"/>
      <c r="F38" s="71"/>
      <c r="G38" s="71"/>
      <c r="H38" s="72"/>
    </row>
    <row r="39" spans="1:8" s="69" customFormat="1" ht="24.75" customHeight="1">
      <c r="A39" s="70"/>
      <c r="B39" s="70"/>
      <c r="C39" s="71"/>
      <c r="D39" s="71"/>
      <c r="E39" s="71"/>
      <c r="F39" s="71"/>
      <c r="G39" s="71"/>
      <c r="H39" s="72"/>
    </row>
    <row r="40" spans="1:8" s="69" customFormat="1" ht="24.75" customHeight="1">
      <c r="A40" s="70"/>
      <c r="B40" s="70"/>
      <c r="C40" s="71"/>
      <c r="D40" s="71"/>
      <c r="E40" s="71"/>
      <c r="F40" s="71"/>
      <c r="G40" s="71"/>
      <c r="H40" s="72"/>
    </row>
    <row r="41" spans="1:8" s="69" customFormat="1" ht="24.75" customHeight="1">
      <c r="A41" s="70"/>
      <c r="B41" s="70"/>
      <c r="C41" s="71"/>
      <c r="D41" s="71"/>
      <c r="E41" s="71"/>
      <c r="F41" s="71"/>
      <c r="G41" s="71"/>
      <c r="H41" s="72"/>
    </row>
    <row r="42" spans="1:8" s="69" customFormat="1" ht="24.75" customHeight="1">
      <c r="A42" s="70"/>
      <c r="B42" s="70"/>
      <c r="C42" s="71"/>
      <c r="D42" s="71"/>
      <c r="E42" s="71"/>
      <c r="F42" s="71"/>
      <c r="G42" s="71"/>
      <c r="H42" s="72"/>
    </row>
    <row r="43" spans="1:8" s="69" customFormat="1" ht="24.75" customHeight="1">
      <c r="A43" s="70"/>
      <c r="B43" s="70"/>
      <c r="C43" s="71"/>
      <c r="D43" s="71"/>
      <c r="E43" s="71"/>
      <c r="F43" s="71"/>
      <c r="G43" s="71"/>
      <c r="H43" s="72"/>
    </row>
    <row r="44" spans="1:8" s="69" customFormat="1" ht="24.75" customHeight="1">
      <c r="A44" s="70"/>
      <c r="B44" s="70"/>
      <c r="C44" s="71"/>
      <c r="D44" s="71"/>
      <c r="E44" s="71"/>
      <c r="F44" s="71"/>
      <c r="G44" s="71"/>
      <c r="H44" s="72"/>
    </row>
    <row r="45" spans="1:8" s="69" customFormat="1" ht="24.75" customHeight="1">
      <c r="A45" s="70"/>
      <c r="B45" s="70"/>
      <c r="C45" s="71"/>
      <c r="D45" s="71"/>
      <c r="E45" s="71"/>
      <c r="F45" s="71"/>
      <c r="G45" s="71"/>
      <c r="H45" s="72"/>
    </row>
    <row r="46" spans="1:8" s="69" customFormat="1" ht="24.75" customHeight="1">
      <c r="A46" s="70"/>
      <c r="B46" s="70"/>
      <c r="C46" s="71"/>
      <c r="D46" s="71"/>
      <c r="E46" s="71"/>
      <c r="F46" s="71"/>
      <c r="G46" s="71"/>
      <c r="H46" s="72"/>
    </row>
    <row r="47" spans="1:8" s="69" customFormat="1" ht="24.75" customHeight="1">
      <c r="A47" s="70"/>
      <c r="B47" s="70"/>
      <c r="C47" s="71"/>
      <c r="D47" s="71"/>
      <c r="E47" s="71"/>
      <c r="F47" s="71"/>
      <c r="G47" s="71"/>
      <c r="H47" s="72"/>
    </row>
    <row r="48" spans="1:8" s="69" customFormat="1" ht="24.75" customHeight="1">
      <c r="A48" s="70"/>
      <c r="B48" s="70"/>
      <c r="C48" s="71"/>
      <c r="D48" s="71"/>
      <c r="E48" s="71"/>
      <c r="F48" s="71"/>
      <c r="G48" s="71"/>
      <c r="H48" s="72"/>
    </row>
    <row r="49" spans="1:10" s="69" customFormat="1" ht="24.75" customHeight="1">
      <c r="A49" s="70"/>
      <c r="B49" s="70"/>
      <c r="C49" s="71"/>
      <c r="D49" s="71"/>
      <c r="E49" s="71"/>
      <c r="F49" s="71"/>
      <c r="G49" s="71"/>
      <c r="H49" s="72"/>
      <c r="I49" s="73"/>
      <c r="J49" s="73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8.75390625" defaultRowHeight="14.25"/>
  <cols>
    <col min="1" max="1" width="9.00390625" style="26" bestFit="1" customWidth="1"/>
    <col min="2" max="2" width="31.00390625" style="26" customWidth="1"/>
    <col min="3" max="5" width="20.75390625" style="61" customWidth="1"/>
    <col min="6" max="32" width="9.00390625" style="26" bestFit="1" customWidth="1"/>
    <col min="33" max="16384" width="8.75390625" style="26" customWidth="1"/>
  </cols>
  <sheetData>
    <row r="1" ht="14.25">
      <c r="A1" s="26" t="s">
        <v>92</v>
      </c>
    </row>
    <row r="2" spans="1:5" s="21" customFormat="1" ht="34.5" customHeight="1">
      <c r="A2" s="115" t="s">
        <v>93</v>
      </c>
      <c r="B2" s="115"/>
      <c r="C2" s="115"/>
      <c r="D2" s="115"/>
      <c r="E2" s="115"/>
    </row>
    <row r="3" ht="19.5" customHeight="1">
      <c r="E3" s="62" t="s">
        <v>3</v>
      </c>
    </row>
    <row r="4" spans="1:5" ht="14.25">
      <c r="A4" s="136" t="s">
        <v>94</v>
      </c>
      <c r="B4" s="136"/>
      <c r="C4" s="137" t="s">
        <v>95</v>
      </c>
      <c r="D4" s="137"/>
      <c r="E4" s="137"/>
    </row>
    <row r="5" spans="1:5" ht="14.25">
      <c r="A5" s="27" t="s">
        <v>50</v>
      </c>
      <c r="B5" s="27" t="s">
        <v>51</v>
      </c>
      <c r="C5" s="34" t="s">
        <v>55</v>
      </c>
      <c r="D5" s="34" t="s">
        <v>96</v>
      </c>
      <c r="E5" s="34" t="s">
        <v>97</v>
      </c>
    </row>
    <row r="6" spans="1:5" ht="14.25">
      <c r="A6" s="136" t="s">
        <v>98</v>
      </c>
      <c r="B6" s="136"/>
      <c r="C6" s="43">
        <f>C7+C21+C49+C62</f>
        <v>420.56</v>
      </c>
      <c r="D6" s="43">
        <v>393.3</v>
      </c>
      <c r="E6" s="43">
        <f>E7+E21+E49+E62</f>
        <v>27.259999999999998</v>
      </c>
    </row>
    <row r="7" spans="1:5" s="24" customFormat="1" ht="14.25">
      <c r="A7" s="27">
        <v>301</v>
      </c>
      <c r="B7" s="63" t="s">
        <v>99</v>
      </c>
      <c r="C7" s="43">
        <v>358.22</v>
      </c>
      <c r="D7" s="43">
        <v>358.22</v>
      </c>
      <c r="E7" s="64">
        <v>0</v>
      </c>
    </row>
    <row r="8" spans="1:5" ht="14.25">
      <c r="A8" s="44">
        <v>30101</v>
      </c>
      <c r="B8" s="65" t="s">
        <v>100</v>
      </c>
      <c r="C8" s="38">
        <v>103.36</v>
      </c>
      <c r="D8" s="38">
        <v>103.36</v>
      </c>
      <c r="E8" s="38">
        <v>0</v>
      </c>
    </row>
    <row r="9" spans="1:5" ht="14.25">
      <c r="A9" s="44">
        <v>30102</v>
      </c>
      <c r="B9" s="65" t="s">
        <v>101</v>
      </c>
      <c r="C9" s="38">
        <v>62.3674</v>
      </c>
      <c r="D9" s="38">
        <v>62.3674</v>
      </c>
      <c r="E9" s="38">
        <v>0</v>
      </c>
    </row>
    <row r="10" spans="1:5" ht="14.25">
      <c r="A10" s="44">
        <v>30103</v>
      </c>
      <c r="B10" s="65" t="s">
        <v>102</v>
      </c>
      <c r="C10" s="38">
        <v>56</v>
      </c>
      <c r="D10" s="38">
        <v>56</v>
      </c>
      <c r="E10" s="38">
        <v>0</v>
      </c>
    </row>
    <row r="11" spans="1:5" ht="14.25">
      <c r="A11" s="44">
        <v>30106</v>
      </c>
      <c r="B11" s="65" t="s">
        <v>103</v>
      </c>
      <c r="C11" s="37">
        <v>0</v>
      </c>
      <c r="D11" s="37">
        <v>0</v>
      </c>
      <c r="E11" s="38">
        <v>0</v>
      </c>
    </row>
    <row r="12" spans="1:5" ht="14.25">
      <c r="A12" s="44">
        <v>30107</v>
      </c>
      <c r="B12" s="65" t="s">
        <v>104</v>
      </c>
      <c r="C12" s="38">
        <v>50.03</v>
      </c>
      <c r="D12" s="38">
        <v>50.03</v>
      </c>
      <c r="E12" s="38">
        <v>0</v>
      </c>
    </row>
    <row r="13" spans="1:5" ht="14.25">
      <c r="A13" s="44">
        <v>30108</v>
      </c>
      <c r="B13" s="65" t="s">
        <v>105</v>
      </c>
      <c r="C13" s="38">
        <v>26.91</v>
      </c>
      <c r="D13" s="38">
        <v>26.91</v>
      </c>
      <c r="E13" s="38">
        <v>0</v>
      </c>
    </row>
    <row r="14" spans="1:5" ht="14.25">
      <c r="A14" s="44">
        <v>30109</v>
      </c>
      <c r="B14" s="65" t="s">
        <v>106</v>
      </c>
      <c r="C14" s="38">
        <v>13.45</v>
      </c>
      <c r="D14" s="38">
        <v>13.45</v>
      </c>
      <c r="E14" s="38">
        <v>0</v>
      </c>
    </row>
    <row r="15" spans="1:5" ht="14.25">
      <c r="A15" s="44">
        <v>30110</v>
      </c>
      <c r="B15" s="65" t="s">
        <v>107</v>
      </c>
      <c r="C15" s="38">
        <v>14.8</v>
      </c>
      <c r="D15" s="38">
        <v>14.8</v>
      </c>
      <c r="E15" s="38">
        <v>0</v>
      </c>
    </row>
    <row r="16" spans="1:5" ht="14.25">
      <c r="A16" s="44">
        <v>30111</v>
      </c>
      <c r="B16" s="65" t="s">
        <v>108</v>
      </c>
      <c r="C16" s="38">
        <v>8.41</v>
      </c>
      <c r="D16" s="38">
        <v>8.41</v>
      </c>
      <c r="E16" s="38">
        <v>0</v>
      </c>
    </row>
    <row r="17" spans="1:5" ht="14.25">
      <c r="A17" s="44">
        <v>30112</v>
      </c>
      <c r="B17" s="65" t="s">
        <v>109</v>
      </c>
      <c r="C17" s="38">
        <v>1.11</v>
      </c>
      <c r="D17" s="38">
        <v>1.11</v>
      </c>
      <c r="E17" s="38">
        <v>0</v>
      </c>
    </row>
    <row r="18" spans="1:5" ht="14.25">
      <c r="A18" s="44">
        <v>30113</v>
      </c>
      <c r="B18" s="65" t="s">
        <v>90</v>
      </c>
      <c r="C18" s="38">
        <v>21.7776</v>
      </c>
      <c r="D18" s="38">
        <v>21.7776</v>
      </c>
      <c r="E18" s="38">
        <v>0</v>
      </c>
    </row>
    <row r="19" spans="1:5" ht="14.25">
      <c r="A19" s="44">
        <v>30114</v>
      </c>
      <c r="B19" s="65" t="s">
        <v>110</v>
      </c>
      <c r="C19" s="37">
        <v>0</v>
      </c>
      <c r="D19" s="37">
        <v>0</v>
      </c>
      <c r="E19" s="38">
        <v>0</v>
      </c>
    </row>
    <row r="20" spans="1:5" ht="14.25">
      <c r="A20" s="44">
        <v>30199</v>
      </c>
      <c r="B20" s="65" t="s">
        <v>111</v>
      </c>
      <c r="C20" s="37">
        <v>0</v>
      </c>
      <c r="D20" s="37">
        <v>0</v>
      </c>
      <c r="E20" s="38">
        <v>0</v>
      </c>
    </row>
    <row r="21" spans="1:5" s="24" customFormat="1" ht="14.25">
      <c r="A21" s="27">
        <v>302</v>
      </c>
      <c r="B21" s="63" t="s">
        <v>112</v>
      </c>
      <c r="C21" s="43">
        <f>SUM(C22:C48)</f>
        <v>27.259999999999998</v>
      </c>
      <c r="D21" s="38">
        <v>0</v>
      </c>
      <c r="E21" s="43">
        <f>SUM(E22:E48)</f>
        <v>27.259999999999998</v>
      </c>
    </row>
    <row r="22" spans="1:5" ht="14.25">
      <c r="A22" s="44">
        <v>30201</v>
      </c>
      <c r="B22" s="65" t="s">
        <v>113</v>
      </c>
      <c r="C22" s="38">
        <v>8</v>
      </c>
      <c r="D22" s="38">
        <v>0</v>
      </c>
      <c r="E22" s="38">
        <v>8</v>
      </c>
    </row>
    <row r="23" spans="1:5" ht="14.25">
      <c r="A23" s="44">
        <v>30202</v>
      </c>
      <c r="B23" s="65" t="s">
        <v>114</v>
      </c>
      <c r="C23" s="38">
        <v>0.5</v>
      </c>
      <c r="D23" s="38">
        <v>0</v>
      </c>
      <c r="E23" s="38">
        <v>0.5</v>
      </c>
    </row>
    <row r="24" spans="1:5" ht="14.25">
      <c r="A24" s="44">
        <v>30203</v>
      </c>
      <c r="B24" s="65" t="s">
        <v>115</v>
      </c>
      <c r="C24" s="38">
        <v>0</v>
      </c>
      <c r="D24" s="38">
        <v>0</v>
      </c>
      <c r="E24" s="38">
        <v>0</v>
      </c>
    </row>
    <row r="25" spans="1:5" ht="14.25">
      <c r="A25" s="44">
        <v>30204</v>
      </c>
      <c r="B25" s="65" t="s">
        <v>116</v>
      </c>
      <c r="C25" s="38">
        <v>0</v>
      </c>
      <c r="D25" s="38">
        <v>0</v>
      </c>
      <c r="E25" s="38">
        <v>0</v>
      </c>
    </row>
    <row r="26" spans="1:5" ht="14.25">
      <c r="A26" s="44">
        <v>30205</v>
      </c>
      <c r="B26" s="65" t="s">
        <v>117</v>
      </c>
      <c r="C26" s="38">
        <v>0.18</v>
      </c>
      <c r="D26" s="38">
        <v>0</v>
      </c>
      <c r="E26" s="38">
        <v>0.18</v>
      </c>
    </row>
    <row r="27" spans="1:5" ht="14.25">
      <c r="A27" s="44">
        <v>30206</v>
      </c>
      <c r="B27" s="65" t="s">
        <v>118</v>
      </c>
      <c r="C27" s="38">
        <v>0.09</v>
      </c>
      <c r="D27" s="38">
        <v>0</v>
      </c>
      <c r="E27" s="38">
        <v>0.09</v>
      </c>
    </row>
    <row r="28" spans="1:5" ht="14.25">
      <c r="A28" s="44">
        <v>30207</v>
      </c>
      <c r="B28" s="65" t="s">
        <v>119</v>
      </c>
      <c r="C28" s="38">
        <v>1.2</v>
      </c>
      <c r="D28" s="38">
        <v>0</v>
      </c>
      <c r="E28" s="38">
        <v>1.2</v>
      </c>
    </row>
    <row r="29" spans="1:5" ht="14.25">
      <c r="A29" s="44">
        <v>30208</v>
      </c>
      <c r="B29" s="65" t="s">
        <v>120</v>
      </c>
      <c r="C29" s="38">
        <v>4.64</v>
      </c>
      <c r="D29" s="38">
        <v>0</v>
      </c>
      <c r="E29" s="38">
        <v>4.64</v>
      </c>
    </row>
    <row r="30" spans="1:5" ht="14.25">
      <c r="A30" s="44">
        <v>30209</v>
      </c>
      <c r="B30" s="65" t="s">
        <v>121</v>
      </c>
      <c r="C30" s="38">
        <v>0</v>
      </c>
      <c r="D30" s="38">
        <v>0</v>
      </c>
      <c r="E30" s="38">
        <v>0</v>
      </c>
    </row>
    <row r="31" spans="1:5" ht="14.25">
      <c r="A31" s="44">
        <v>30211</v>
      </c>
      <c r="B31" s="65" t="s">
        <v>122</v>
      </c>
      <c r="C31" s="38">
        <v>1</v>
      </c>
      <c r="D31" s="38">
        <v>0</v>
      </c>
      <c r="E31" s="38">
        <v>1</v>
      </c>
    </row>
    <row r="32" spans="1:5" ht="14.25">
      <c r="A32" s="44">
        <v>30212</v>
      </c>
      <c r="B32" s="65" t="s">
        <v>123</v>
      </c>
      <c r="C32" s="38">
        <v>0</v>
      </c>
      <c r="D32" s="38">
        <v>0</v>
      </c>
      <c r="E32" s="38">
        <v>0</v>
      </c>
    </row>
    <row r="33" spans="1:5" ht="14.25">
      <c r="A33" s="44">
        <v>30213</v>
      </c>
      <c r="B33" s="65" t="s">
        <v>124</v>
      </c>
      <c r="C33" s="38">
        <v>0</v>
      </c>
      <c r="D33" s="38">
        <v>0</v>
      </c>
      <c r="E33" s="38">
        <v>0</v>
      </c>
    </row>
    <row r="34" spans="1:5" ht="14.25">
      <c r="A34" s="44">
        <v>30214</v>
      </c>
      <c r="B34" s="65" t="s">
        <v>125</v>
      </c>
      <c r="C34" s="38">
        <v>0</v>
      </c>
      <c r="D34" s="38">
        <v>0</v>
      </c>
      <c r="E34" s="38">
        <v>0</v>
      </c>
    </row>
    <row r="35" spans="1:5" ht="14.25">
      <c r="A35" s="44">
        <v>30215</v>
      </c>
      <c r="B35" s="65" t="s">
        <v>126</v>
      </c>
      <c r="C35" s="38">
        <v>0</v>
      </c>
      <c r="D35" s="38">
        <v>0</v>
      </c>
      <c r="E35" s="38">
        <v>0</v>
      </c>
    </row>
    <row r="36" spans="1:5" ht="14.25">
      <c r="A36" s="44">
        <v>30216</v>
      </c>
      <c r="B36" s="65" t="s">
        <v>127</v>
      </c>
      <c r="C36" s="38">
        <v>0</v>
      </c>
      <c r="D36" s="38">
        <v>0</v>
      </c>
      <c r="E36" s="38">
        <v>0</v>
      </c>
    </row>
    <row r="37" spans="1:5" ht="14.25">
      <c r="A37" s="44">
        <v>30217</v>
      </c>
      <c r="B37" s="65" t="s">
        <v>128</v>
      </c>
      <c r="C37" s="38">
        <v>0</v>
      </c>
      <c r="D37" s="38">
        <v>0</v>
      </c>
      <c r="E37" s="38">
        <v>0</v>
      </c>
    </row>
    <row r="38" spans="1:5" ht="14.25">
      <c r="A38" s="44">
        <v>30218</v>
      </c>
      <c r="B38" s="65" t="s">
        <v>129</v>
      </c>
      <c r="C38" s="38">
        <v>0</v>
      </c>
      <c r="D38" s="38">
        <v>0</v>
      </c>
      <c r="E38" s="38">
        <v>0</v>
      </c>
    </row>
    <row r="39" spans="1:5" ht="14.25">
      <c r="A39" s="44">
        <v>30224</v>
      </c>
      <c r="B39" s="65" t="s">
        <v>130</v>
      </c>
      <c r="C39" s="38">
        <v>0</v>
      </c>
      <c r="D39" s="38">
        <v>0</v>
      </c>
      <c r="E39" s="38">
        <v>0</v>
      </c>
    </row>
    <row r="40" spans="1:5" ht="14.25">
      <c r="A40" s="44">
        <v>30225</v>
      </c>
      <c r="B40" s="65" t="s">
        <v>131</v>
      </c>
      <c r="C40" s="38">
        <v>0</v>
      </c>
      <c r="D40" s="38">
        <v>0</v>
      </c>
      <c r="E40" s="38">
        <v>0</v>
      </c>
    </row>
    <row r="41" spans="1:5" ht="14.25">
      <c r="A41" s="44">
        <v>30226</v>
      </c>
      <c r="B41" s="65" t="s">
        <v>132</v>
      </c>
      <c r="C41" s="38">
        <v>6</v>
      </c>
      <c r="D41" s="38">
        <v>0</v>
      </c>
      <c r="E41" s="38">
        <v>6</v>
      </c>
    </row>
    <row r="42" spans="1:5" ht="14.25">
      <c r="A42" s="44">
        <v>30227</v>
      </c>
      <c r="B42" s="65" t="s">
        <v>133</v>
      </c>
      <c r="C42" s="36">
        <f>D42+E42</f>
        <v>0</v>
      </c>
      <c r="D42" s="38">
        <v>0</v>
      </c>
      <c r="E42" s="38">
        <v>0</v>
      </c>
    </row>
    <row r="43" spans="1:5" ht="14.25">
      <c r="A43" s="44">
        <v>30228</v>
      </c>
      <c r="B43" s="65" t="s">
        <v>134</v>
      </c>
      <c r="C43" s="36">
        <f>D43+E43</f>
        <v>0</v>
      </c>
      <c r="D43" s="38">
        <v>0</v>
      </c>
      <c r="E43" s="38">
        <v>0</v>
      </c>
    </row>
    <row r="44" spans="1:5" ht="14.25">
      <c r="A44" s="44">
        <v>30229</v>
      </c>
      <c r="B44" s="65" t="s">
        <v>135</v>
      </c>
      <c r="C44" s="36">
        <f>D44+E44</f>
        <v>0</v>
      </c>
      <c r="D44" s="38">
        <v>0</v>
      </c>
      <c r="E44" s="38">
        <v>0</v>
      </c>
    </row>
    <row r="45" spans="1:5" ht="14.25">
      <c r="A45" s="44">
        <v>30231</v>
      </c>
      <c r="B45" s="65" t="s">
        <v>136</v>
      </c>
      <c r="C45" s="38">
        <v>3</v>
      </c>
      <c r="D45" s="38">
        <v>0</v>
      </c>
      <c r="E45" s="38">
        <v>3</v>
      </c>
    </row>
    <row r="46" spans="1:5" ht="14.25">
      <c r="A46" s="44">
        <v>30239</v>
      </c>
      <c r="B46" s="65" t="s">
        <v>137</v>
      </c>
      <c r="C46" s="36">
        <f>D46+E46</f>
        <v>0</v>
      </c>
      <c r="D46" s="38">
        <v>0</v>
      </c>
      <c r="E46" s="38">
        <v>0</v>
      </c>
    </row>
    <row r="47" spans="1:5" ht="14.25">
      <c r="A47" s="44">
        <v>30240</v>
      </c>
      <c r="B47" s="65" t="s">
        <v>138</v>
      </c>
      <c r="C47" s="36">
        <f>D47+E47</f>
        <v>0</v>
      </c>
      <c r="D47" s="38">
        <v>0</v>
      </c>
      <c r="E47" s="38">
        <v>0</v>
      </c>
    </row>
    <row r="48" spans="1:5" ht="14.25">
      <c r="A48" s="44">
        <v>30299</v>
      </c>
      <c r="B48" s="65" t="s">
        <v>139</v>
      </c>
      <c r="C48" s="38">
        <v>2.65</v>
      </c>
      <c r="D48" s="38">
        <v>0</v>
      </c>
      <c r="E48" s="38">
        <v>2.65</v>
      </c>
    </row>
    <row r="49" spans="1:5" s="24" customFormat="1" ht="14.25">
      <c r="A49" s="27">
        <v>303</v>
      </c>
      <c r="B49" s="63" t="s">
        <v>140</v>
      </c>
      <c r="C49" s="43">
        <f>SUM(C50:C61)</f>
        <v>35.08</v>
      </c>
      <c r="D49" s="43">
        <f>SUM(D50:D61)</f>
        <v>35.08</v>
      </c>
      <c r="E49" s="38">
        <v>0</v>
      </c>
    </row>
    <row r="50" spans="1:5" ht="14.25">
      <c r="A50" s="44">
        <v>30301</v>
      </c>
      <c r="B50" s="65" t="s">
        <v>141</v>
      </c>
      <c r="C50" s="38">
        <v>0</v>
      </c>
      <c r="D50" s="38">
        <v>0</v>
      </c>
      <c r="E50" s="38">
        <v>0</v>
      </c>
    </row>
    <row r="51" spans="1:5" ht="14.25">
      <c r="A51" s="44">
        <v>30302</v>
      </c>
      <c r="B51" s="65" t="s">
        <v>142</v>
      </c>
      <c r="C51" s="38">
        <v>26.66</v>
      </c>
      <c r="D51" s="38">
        <v>26.66</v>
      </c>
      <c r="E51" s="38">
        <v>0</v>
      </c>
    </row>
    <row r="52" spans="1:5" ht="14.25">
      <c r="A52" s="44">
        <v>30303</v>
      </c>
      <c r="B52" s="65" t="s">
        <v>143</v>
      </c>
      <c r="C52" s="38">
        <v>0</v>
      </c>
      <c r="D52" s="38">
        <v>0</v>
      </c>
      <c r="E52" s="38">
        <v>0</v>
      </c>
    </row>
    <row r="53" spans="1:5" ht="14.25">
      <c r="A53" s="44">
        <v>30304</v>
      </c>
      <c r="B53" s="65" t="s">
        <v>144</v>
      </c>
      <c r="C53" s="38">
        <v>0</v>
      </c>
      <c r="D53" s="38">
        <v>0</v>
      </c>
      <c r="E53" s="38">
        <v>0</v>
      </c>
    </row>
    <row r="54" spans="1:5" ht="14.25">
      <c r="A54" s="44">
        <v>30305</v>
      </c>
      <c r="B54" s="65" t="s">
        <v>145</v>
      </c>
      <c r="C54" s="38">
        <v>0.59</v>
      </c>
      <c r="D54" s="38">
        <v>0.59</v>
      </c>
      <c r="E54" s="38">
        <v>0</v>
      </c>
    </row>
    <row r="55" spans="1:5" ht="14.25">
      <c r="A55" s="44">
        <v>30306</v>
      </c>
      <c r="B55" s="65" t="s">
        <v>146</v>
      </c>
      <c r="C55" s="38">
        <v>0</v>
      </c>
      <c r="D55" s="38">
        <v>0</v>
      </c>
      <c r="E55" s="38">
        <v>0</v>
      </c>
    </row>
    <row r="56" spans="1:5" ht="14.25">
      <c r="A56" s="44">
        <v>30307</v>
      </c>
      <c r="B56" s="65" t="s">
        <v>147</v>
      </c>
      <c r="C56" s="38">
        <v>7.83</v>
      </c>
      <c r="D56" s="38">
        <v>7.83</v>
      </c>
      <c r="E56" s="38">
        <v>0</v>
      </c>
    </row>
    <row r="57" spans="1:5" ht="14.25">
      <c r="A57" s="44">
        <v>30308</v>
      </c>
      <c r="B57" s="65" t="s">
        <v>148</v>
      </c>
      <c r="C57" s="38">
        <v>0</v>
      </c>
      <c r="D57" s="38">
        <v>0</v>
      </c>
      <c r="E57" s="38">
        <v>0</v>
      </c>
    </row>
    <row r="58" spans="1:5" ht="14.25">
      <c r="A58" s="44">
        <v>30309</v>
      </c>
      <c r="B58" s="65" t="s">
        <v>149</v>
      </c>
      <c r="C58" s="38">
        <v>0</v>
      </c>
      <c r="D58" s="38">
        <v>0</v>
      </c>
      <c r="E58" s="38">
        <v>0</v>
      </c>
    </row>
    <row r="59" spans="1:5" ht="14.25">
      <c r="A59" s="44">
        <v>30310</v>
      </c>
      <c r="B59" s="65" t="s">
        <v>150</v>
      </c>
      <c r="C59" s="38">
        <v>0</v>
      </c>
      <c r="D59" s="38">
        <v>0</v>
      </c>
      <c r="E59" s="38">
        <v>0</v>
      </c>
    </row>
    <row r="60" spans="1:5" ht="14.25">
      <c r="A60" s="44">
        <v>30311</v>
      </c>
      <c r="B60" s="65" t="s">
        <v>151</v>
      </c>
      <c r="C60" s="38">
        <v>0</v>
      </c>
      <c r="D60" s="38">
        <v>0</v>
      </c>
      <c r="E60" s="38">
        <v>0</v>
      </c>
    </row>
    <row r="61" spans="1:5" ht="14.25">
      <c r="A61" s="44">
        <v>30399</v>
      </c>
      <c r="B61" s="65" t="s">
        <v>152</v>
      </c>
      <c r="C61" s="38">
        <v>0</v>
      </c>
      <c r="D61" s="38">
        <v>0</v>
      </c>
      <c r="E61" s="38">
        <v>0</v>
      </c>
    </row>
    <row r="62" spans="1:5" s="24" customFormat="1" ht="14.25">
      <c r="A62" s="27">
        <v>310</v>
      </c>
      <c r="B62" s="63" t="s">
        <v>153</v>
      </c>
      <c r="C62" s="38">
        <v>0</v>
      </c>
      <c r="D62" s="38">
        <v>0</v>
      </c>
      <c r="E62" s="38">
        <v>0</v>
      </c>
    </row>
    <row r="63" spans="1:5" ht="14.25">
      <c r="A63" s="44">
        <v>31002</v>
      </c>
      <c r="B63" s="65" t="s">
        <v>154</v>
      </c>
      <c r="C63" s="38">
        <v>0</v>
      </c>
      <c r="D63" s="38">
        <v>0</v>
      </c>
      <c r="E63" s="38">
        <v>0</v>
      </c>
    </row>
    <row r="64" spans="1:5" ht="14.25">
      <c r="A64" s="44">
        <v>31003</v>
      </c>
      <c r="B64" s="65" t="s">
        <v>155</v>
      </c>
      <c r="C64" s="38">
        <v>0</v>
      </c>
      <c r="D64" s="38">
        <v>0</v>
      </c>
      <c r="E64" s="38">
        <v>0</v>
      </c>
    </row>
    <row r="65" spans="1:5" ht="14.25">
      <c r="A65" s="44">
        <v>31007</v>
      </c>
      <c r="B65" s="65" t="s">
        <v>156</v>
      </c>
      <c r="C65" s="38">
        <v>0</v>
      </c>
      <c r="D65" s="38">
        <v>0</v>
      </c>
      <c r="E65" s="38">
        <v>0</v>
      </c>
    </row>
    <row r="66" spans="1:5" ht="14.25">
      <c r="A66" s="44">
        <v>31099</v>
      </c>
      <c r="B66" s="65" t="s">
        <v>157</v>
      </c>
      <c r="C66" s="38">
        <v>0</v>
      </c>
      <c r="D66" s="38">
        <v>0</v>
      </c>
      <c r="E66" s="3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Q7" sqref="Q7"/>
    </sheetView>
  </sheetViews>
  <sheetFormatPr defaultColWidth="8.75390625" defaultRowHeight="14.25"/>
  <cols>
    <col min="1" max="1" width="6.875" style="58" customWidth="1"/>
    <col min="2" max="2" width="8.00390625" style="58" customWidth="1"/>
    <col min="3" max="3" width="9.00390625" style="58" bestFit="1" customWidth="1"/>
    <col min="4" max="4" width="6.875" style="58" customWidth="1"/>
    <col min="5" max="5" width="7.125" style="58" customWidth="1"/>
    <col min="6" max="6" width="7.25390625" style="58" customWidth="1"/>
    <col min="7" max="7" width="7.125" style="58" customWidth="1"/>
    <col min="8" max="8" width="9.00390625" style="58" bestFit="1" customWidth="1"/>
    <col min="9" max="9" width="6.25390625" style="58" customWidth="1"/>
    <col min="10" max="10" width="9.00390625" style="58" bestFit="1" customWidth="1"/>
    <col min="11" max="11" width="7.125" style="58" customWidth="1"/>
    <col min="12" max="14" width="6.875" style="58" customWidth="1"/>
    <col min="15" max="15" width="9.00390625" style="58" bestFit="1" customWidth="1"/>
    <col min="16" max="16" width="8.00390625" style="58" customWidth="1"/>
    <col min="17" max="17" width="7.875" style="58" customWidth="1"/>
    <col min="18" max="18" width="7.00390625" style="58" customWidth="1"/>
    <col min="19" max="32" width="9.00390625" style="58" bestFit="1" customWidth="1"/>
    <col min="33" max="16384" width="8.75390625" style="58" customWidth="1"/>
  </cols>
  <sheetData>
    <row r="1" ht="23.25" customHeight="1">
      <c r="A1" s="58" t="s">
        <v>158</v>
      </c>
    </row>
    <row r="2" spans="1:18" s="1" customFormat="1" ht="30.75" customHeight="1">
      <c r="A2" s="141" t="s">
        <v>159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20.25" customHeight="1"/>
    <row r="4" spans="1:18" s="56" customFormat="1" ht="24.75" customHeight="1">
      <c r="A4" s="138" t="s">
        <v>160</v>
      </c>
      <c r="B4" s="138"/>
      <c r="C4" s="138"/>
      <c r="D4" s="138"/>
      <c r="E4" s="138"/>
      <c r="F4" s="138"/>
      <c r="G4" s="138" t="s">
        <v>161</v>
      </c>
      <c r="H4" s="138"/>
      <c r="I4" s="138"/>
      <c r="J4" s="138"/>
      <c r="K4" s="138"/>
      <c r="L4" s="138"/>
      <c r="M4" s="138" t="s">
        <v>162</v>
      </c>
      <c r="N4" s="138"/>
      <c r="O4" s="138"/>
      <c r="P4" s="138"/>
      <c r="Q4" s="138"/>
      <c r="R4" s="138"/>
    </row>
    <row r="5" spans="1:18" s="56" customFormat="1" ht="24.75" customHeight="1">
      <c r="A5" s="138" t="s">
        <v>55</v>
      </c>
      <c r="B5" s="138" t="s">
        <v>163</v>
      </c>
      <c r="C5" s="138" t="s">
        <v>164</v>
      </c>
      <c r="D5" s="138"/>
      <c r="E5" s="138"/>
      <c r="F5" s="139" t="s">
        <v>128</v>
      </c>
      <c r="G5" s="138" t="s">
        <v>55</v>
      </c>
      <c r="H5" s="138" t="s">
        <v>163</v>
      </c>
      <c r="I5" s="138" t="s">
        <v>164</v>
      </c>
      <c r="J5" s="138"/>
      <c r="K5" s="138"/>
      <c r="L5" s="139" t="s">
        <v>128</v>
      </c>
      <c r="M5" s="138" t="s">
        <v>55</v>
      </c>
      <c r="N5" s="138" t="s">
        <v>163</v>
      </c>
      <c r="O5" s="138" t="s">
        <v>164</v>
      </c>
      <c r="P5" s="138"/>
      <c r="Q5" s="138"/>
      <c r="R5" s="138" t="s">
        <v>128</v>
      </c>
    </row>
    <row r="6" spans="1:18" s="56" customFormat="1" ht="51.75" customHeight="1">
      <c r="A6" s="138"/>
      <c r="B6" s="138"/>
      <c r="C6" s="59" t="s">
        <v>9</v>
      </c>
      <c r="D6" s="59" t="s">
        <v>165</v>
      </c>
      <c r="E6" s="59" t="s">
        <v>166</v>
      </c>
      <c r="F6" s="140"/>
      <c r="G6" s="138"/>
      <c r="H6" s="138"/>
      <c r="I6" s="59" t="s">
        <v>9</v>
      </c>
      <c r="J6" s="59" t="s">
        <v>165</v>
      </c>
      <c r="K6" s="59" t="s">
        <v>166</v>
      </c>
      <c r="L6" s="140"/>
      <c r="M6" s="138"/>
      <c r="N6" s="138"/>
      <c r="O6" s="59" t="s">
        <v>9</v>
      </c>
      <c r="P6" s="59" t="s">
        <v>165</v>
      </c>
      <c r="Q6" s="59" t="s">
        <v>166</v>
      </c>
      <c r="R6" s="138"/>
    </row>
    <row r="7" spans="1:18" s="57" customFormat="1" ht="36.75" customHeight="1">
      <c r="A7" s="60">
        <f>B7+C7+F7</f>
        <v>3</v>
      </c>
      <c r="B7" s="60">
        <v>0</v>
      </c>
      <c r="C7" s="60">
        <f>D7+E7</f>
        <v>3</v>
      </c>
      <c r="D7" s="60">
        <v>0</v>
      </c>
      <c r="E7" s="60">
        <v>3</v>
      </c>
      <c r="F7" s="60">
        <v>0</v>
      </c>
      <c r="G7" s="60">
        <f>H7+I7+L7</f>
        <v>2.3</v>
      </c>
      <c r="H7" s="60">
        <v>0</v>
      </c>
      <c r="I7" s="60">
        <v>2.3</v>
      </c>
      <c r="J7" s="60">
        <v>0</v>
      </c>
      <c r="K7" s="60">
        <v>2.3</v>
      </c>
      <c r="L7" s="60">
        <v>0</v>
      </c>
      <c r="M7" s="60">
        <f>N7+O7+R7</f>
        <v>3</v>
      </c>
      <c r="N7" s="60">
        <v>0</v>
      </c>
      <c r="O7" s="60">
        <f>P7+Q7</f>
        <v>3</v>
      </c>
      <c r="P7" s="60">
        <v>0</v>
      </c>
      <c r="Q7" s="60">
        <v>3</v>
      </c>
      <c r="R7" s="60">
        <v>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7" sqref="G17"/>
    </sheetView>
  </sheetViews>
  <sheetFormatPr defaultColWidth="8.75390625" defaultRowHeight="14.25"/>
  <cols>
    <col min="1" max="1" width="9.00390625" style="45" bestFit="1" customWidth="1"/>
    <col min="2" max="2" width="33.25390625" style="25" customWidth="1"/>
    <col min="3" max="3" width="10.25390625" style="46" customWidth="1"/>
    <col min="4" max="4" width="9.50390625" style="46" bestFit="1" customWidth="1"/>
    <col min="5" max="5" width="10.125" style="46" customWidth="1"/>
    <col min="6" max="6" width="11.875" style="46" customWidth="1"/>
    <col min="7" max="7" width="16.50390625" style="46" customWidth="1"/>
    <col min="8" max="8" width="14.75390625" style="46" customWidth="1"/>
    <col min="9" max="9" width="14.125" style="46" customWidth="1"/>
    <col min="10" max="10" width="23.125" style="47" customWidth="1"/>
    <col min="11" max="11" width="16.00390625" style="25" customWidth="1"/>
    <col min="12" max="12" width="9.00390625" style="25" bestFit="1" customWidth="1"/>
    <col min="13" max="13" width="19.75390625" style="25" customWidth="1"/>
    <col min="14" max="14" width="15.50390625" style="25" customWidth="1"/>
    <col min="15" max="32" width="9.00390625" style="25" bestFit="1" customWidth="1"/>
    <col min="33" max="16384" width="8.75390625" style="25" customWidth="1"/>
  </cols>
  <sheetData>
    <row r="1" ht="14.25">
      <c r="A1" s="48" t="s">
        <v>167</v>
      </c>
    </row>
    <row r="2" spans="1:14" s="21" customFormat="1" ht="38.25" customHeight="1">
      <c r="A2" s="115" t="s">
        <v>168</v>
      </c>
      <c r="B2" s="115"/>
      <c r="C2" s="115"/>
      <c r="D2" s="115"/>
      <c r="E2" s="115"/>
      <c r="F2" s="115"/>
      <c r="G2" s="115"/>
      <c r="H2" s="115"/>
      <c r="I2" s="115"/>
      <c r="J2" s="115"/>
      <c r="K2" s="52"/>
      <c r="L2" s="52"/>
      <c r="M2" s="52"/>
      <c r="N2" s="52"/>
    </row>
    <row r="3" ht="14.25">
      <c r="J3" s="47" t="s">
        <v>3</v>
      </c>
    </row>
    <row r="4" spans="1:10" s="24" customFormat="1" ht="27.75" customHeight="1">
      <c r="A4" s="136" t="s">
        <v>45</v>
      </c>
      <c r="B4" s="136"/>
      <c r="C4" s="137" t="s">
        <v>76</v>
      </c>
      <c r="D4" s="137" t="s">
        <v>77</v>
      </c>
      <c r="E4" s="137"/>
      <c r="F4" s="137"/>
      <c r="G4" s="137"/>
      <c r="H4" s="137"/>
      <c r="I4" s="136" t="s">
        <v>78</v>
      </c>
      <c r="J4" s="136"/>
    </row>
    <row r="5" spans="1:10" s="24" customFormat="1" ht="19.5" customHeight="1">
      <c r="A5" s="149" t="s">
        <v>50</v>
      </c>
      <c r="B5" s="149" t="s">
        <v>51</v>
      </c>
      <c r="C5" s="137"/>
      <c r="D5" s="142" t="s">
        <v>55</v>
      </c>
      <c r="E5" s="146" t="s">
        <v>79</v>
      </c>
      <c r="F5" s="147"/>
      <c r="G5" s="148"/>
      <c r="H5" s="142" t="s">
        <v>80</v>
      </c>
      <c r="I5" s="142" t="s">
        <v>81</v>
      </c>
      <c r="J5" s="144" t="s">
        <v>82</v>
      </c>
    </row>
    <row r="6" spans="1:10" s="24" customFormat="1" ht="19.5" customHeight="1">
      <c r="A6" s="150"/>
      <c r="B6" s="150"/>
      <c r="C6" s="137"/>
      <c r="D6" s="143"/>
      <c r="E6" s="34" t="s">
        <v>9</v>
      </c>
      <c r="F6" s="34" t="s">
        <v>169</v>
      </c>
      <c r="G6" s="34" t="s">
        <v>170</v>
      </c>
      <c r="H6" s="143"/>
      <c r="I6" s="143"/>
      <c r="J6" s="145"/>
    </row>
    <row r="7" spans="1:10" s="24" customFormat="1" ht="19.5" customHeight="1">
      <c r="A7" s="134" t="s">
        <v>55</v>
      </c>
      <c r="B7" s="135"/>
      <c r="C7" s="49">
        <f aca="true" t="shared" si="0" ref="C7:I7">SUM(C8:C18)</f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53" t="e">
        <f>I7/C7</f>
        <v>#DIV/0!</v>
      </c>
    </row>
    <row r="8" spans="1:10" ht="19.5" customHeight="1">
      <c r="A8" s="50"/>
      <c r="B8" s="50"/>
      <c r="C8" s="51"/>
      <c r="D8" s="51">
        <f>E8+H8</f>
        <v>0</v>
      </c>
      <c r="E8" s="51">
        <f>F8+G8</f>
        <v>0</v>
      </c>
      <c r="F8" s="51"/>
      <c r="G8" s="51"/>
      <c r="H8" s="51"/>
      <c r="I8" s="54">
        <f>D8-C8</f>
        <v>0</v>
      </c>
      <c r="J8" s="55" t="e">
        <f>I8/C8</f>
        <v>#DIV/0!</v>
      </c>
    </row>
    <row r="9" spans="1:10" ht="19.5" customHeight="1">
      <c r="A9" s="50"/>
      <c r="B9" s="50"/>
      <c r="C9" s="51"/>
      <c r="D9" s="51">
        <f aca="true" t="shared" si="1" ref="D9:D18">E9+H9</f>
        <v>0</v>
      </c>
      <c r="E9" s="51">
        <f aca="true" t="shared" si="2" ref="E9:E18">F9+G9</f>
        <v>0</v>
      </c>
      <c r="F9" s="51"/>
      <c r="G9" s="51"/>
      <c r="H9" s="51"/>
      <c r="I9" s="54">
        <f aca="true" t="shared" si="3" ref="I9:I18">D9-C9</f>
        <v>0</v>
      </c>
      <c r="J9" s="55" t="e">
        <f aca="true" t="shared" si="4" ref="J9:J18">I9/C9</f>
        <v>#DIV/0!</v>
      </c>
    </row>
    <row r="10" spans="1:10" ht="19.5" customHeight="1">
      <c r="A10" s="50"/>
      <c r="B10" s="50"/>
      <c r="C10" s="51"/>
      <c r="D10" s="51">
        <f t="shared" si="1"/>
        <v>0</v>
      </c>
      <c r="E10" s="51">
        <f t="shared" si="2"/>
        <v>0</v>
      </c>
      <c r="F10" s="51"/>
      <c r="G10" s="51"/>
      <c r="H10" s="51"/>
      <c r="I10" s="54">
        <f t="shared" si="3"/>
        <v>0</v>
      </c>
      <c r="J10" s="55" t="e">
        <f t="shared" si="4"/>
        <v>#DIV/0!</v>
      </c>
    </row>
    <row r="11" spans="1:10" ht="19.5" customHeight="1">
      <c r="A11" s="50"/>
      <c r="B11" s="50"/>
      <c r="C11" s="51"/>
      <c r="D11" s="51">
        <f t="shared" si="1"/>
        <v>0</v>
      </c>
      <c r="E11" s="51">
        <f t="shared" si="2"/>
        <v>0</v>
      </c>
      <c r="F11" s="51"/>
      <c r="G11" s="51"/>
      <c r="H11" s="51"/>
      <c r="I11" s="54">
        <f t="shared" si="3"/>
        <v>0</v>
      </c>
      <c r="J11" s="55" t="e">
        <f t="shared" si="4"/>
        <v>#DIV/0!</v>
      </c>
    </row>
    <row r="12" spans="1:10" ht="19.5" customHeight="1">
      <c r="A12" s="50"/>
      <c r="B12" s="50"/>
      <c r="C12" s="51"/>
      <c r="D12" s="51">
        <f t="shared" si="1"/>
        <v>0</v>
      </c>
      <c r="E12" s="51">
        <f t="shared" si="2"/>
        <v>0</v>
      </c>
      <c r="F12" s="51"/>
      <c r="G12" s="51"/>
      <c r="H12" s="51"/>
      <c r="I12" s="54">
        <f t="shared" si="3"/>
        <v>0</v>
      </c>
      <c r="J12" s="55" t="e">
        <f t="shared" si="4"/>
        <v>#DIV/0!</v>
      </c>
    </row>
    <row r="13" spans="1:10" ht="19.5" customHeight="1">
      <c r="A13" s="50"/>
      <c r="B13" s="50"/>
      <c r="C13" s="51"/>
      <c r="D13" s="51">
        <f t="shared" si="1"/>
        <v>0</v>
      </c>
      <c r="E13" s="51">
        <f t="shared" si="2"/>
        <v>0</v>
      </c>
      <c r="F13" s="51"/>
      <c r="G13" s="51"/>
      <c r="H13" s="51"/>
      <c r="I13" s="54">
        <f t="shared" si="3"/>
        <v>0</v>
      </c>
      <c r="J13" s="55" t="e">
        <f t="shared" si="4"/>
        <v>#DIV/0!</v>
      </c>
    </row>
    <row r="14" spans="1:10" ht="19.5" customHeight="1">
      <c r="A14" s="50"/>
      <c r="B14" s="50"/>
      <c r="C14" s="51"/>
      <c r="D14" s="51">
        <f t="shared" si="1"/>
        <v>0</v>
      </c>
      <c r="E14" s="51">
        <f t="shared" si="2"/>
        <v>0</v>
      </c>
      <c r="F14" s="51"/>
      <c r="G14" s="51"/>
      <c r="H14" s="51"/>
      <c r="I14" s="54">
        <f t="shared" si="3"/>
        <v>0</v>
      </c>
      <c r="J14" s="55" t="e">
        <f t="shared" si="4"/>
        <v>#DIV/0!</v>
      </c>
    </row>
    <row r="15" spans="1:10" ht="19.5" customHeight="1">
      <c r="A15" s="50"/>
      <c r="B15" s="50"/>
      <c r="C15" s="51"/>
      <c r="D15" s="51">
        <f t="shared" si="1"/>
        <v>0</v>
      </c>
      <c r="E15" s="51">
        <f t="shared" si="2"/>
        <v>0</v>
      </c>
      <c r="F15" s="51"/>
      <c r="G15" s="51"/>
      <c r="H15" s="51"/>
      <c r="I15" s="54">
        <f t="shared" si="3"/>
        <v>0</v>
      </c>
      <c r="J15" s="55" t="e">
        <f t="shared" si="4"/>
        <v>#DIV/0!</v>
      </c>
    </row>
    <row r="16" spans="1:10" ht="19.5" customHeight="1">
      <c r="A16" s="50"/>
      <c r="B16" s="50"/>
      <c r="C16" s="51"/>
      <c r="D16" s="51">
        <f t="shared" si="1"/>
        <v>0</v>
      </c>
      <c r="E16" s="51">
        <f t="shared" si="2"/>
        <v>0</v>
      </c>
      <c r="F16" s="51"/>
      <c r="G16" s="51"/>
      <c r="H16" s="51"/>
      <c r="I16" s="54">
        <f t="shared" si="3"/>
        <v>0</v>
      </c>
      <c r="J16" s="55" t="e">
        <f t="shared" si="4"/>
        <v>#DIV/0!</v>
      </c>
    </row>
    <row r="17" spans="1:10" ht="19.5" customHeight="1">
      <c r="A17" s="50"/>
      <c r="B17" s="50"/>
      <c r="C17" s="51"/>
      <c r="D17" s="51">
        <f t="shared" si="1"/>
        <v>0</v>
      </c>
      <c r="E17" s="51">
        <f t="shared" si="2"/>
        <v>0</v>
      </c>
      <c r="F17" s="51"/>
      <c r="G17" s="51"/>
      <c r="H17" s="51"/>
      <c r="I17" s="54">
        <f t="shared" si="3"/>
        <v>0</v>
      </c>
      <c r="J17" s="55" t="e">
        <f t="shared" si="4"/>
        <v>#DIV/0!</v>
      </c>
    </row>
    <row r="18" spans="1:10" ht="19.5" customHeight="1">
      <c r="A18" s="50"/>
      <c r="B18" s="50"/>
      <c r="C18" s="51"/>
      <c r="D18" s="51">
        <f t="shared" si="1"/>
        <v>0</v>
      </c>
      <c r="E18" s="51">
        <f t="shared" si="2"/>
        <v>0</v>
      </c>
      <c r="F18" s="51"/>
      <c r="G18" s="51"/>
      <c r="H18" s="51"/>
      <c r="I18" s="54">
        <f t="shared" si="3"/>
        <v>0</v>
      </c>
      <c r="J18" s="55" t="e">
        <f t="shared" si="4"/>
        <v>#DIV/0!</v>
      </c>
    </row>
    <row r="19" ht="14.25">
      <c r="A19" s="45" t="s">
        <v>171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4">
      <selection activeCell="D13" sqref="D13"/>
    </sheetView>
  </sheetViews>
  <sheetFormatPr defaultColWidth="8.75390625" defaultRowHeight="14.25"/>
  <cols>
    <col min="1" max="1" width="41.625" style="25" customWidth="1"/>
    <col min="2" max="2" width="20.00390625" style="33" customWidth="1"/>
    <col min="3" max="3" width="43.375" style="25" customWidth="1"/>
    <col min="4" max="4" width="15.00390625" style="33" customWidth="1"/>
    <col min="5" max="32" width="9.00390625" style="25" bestFit="1" customWidth="1"/>
    <col min="33" max="16384" width="8.75390625" style="25" customWidth="1"/>
  </cols>
  <sheetData>
    <row r="1" ht="30.75" customHeight="1">
      <c r="A1" s="25" t="s">
        <v>172</v>
      </c>
    </row>
    <row r="2" spans="1:4" ht="33.75" customHeight="1">
      <c r="A2" s="115" t="s">
        <v>173</v>
      </c>
      <c r="B2" s="115"/>
      <c r="C2" s="115"/>
      <c r="D2" s="115"/>
    </row>
    <row r="3" spans="3:4" ht="24.75" customHeight="1">
      <c r="C3" s="151" t="s">
        <v>174</v>
      </c>
      <c r="D3" s="151"/>
    </row>
    <row r="4" spans="1:4" ht="24.75" customHeight="1">
      <c r="A4" s="136" t="s">
        <v>4</v>
      </c>
      <c r="B4" s="136"/>
      <c r="C4" s="136" t="s">
        <v>5</v>
      </c>
      <c r="D4" s="136"/>
    </row>
    <row r="5" spans="1:4" ht="24.75" customHeight="1">
      <c r="A5" s="27" t="s">
        <v>175</v>
      </c>
      <c r="B5" s="34" t="s">
        <v>7</v>
      </c>
      <c r="C5" s="27" t="s">
        <v>175</v>
      </c>
      <c r="D5" s="34" t="s">
        <v>7</v>
      </c>
    </row>
    <row r="6" spans="1:4" ht="24.75" customHeight="1">
      <c r="A6" s="35" t="s">
        <v>176</v>
      </c>
      <c r="B6" s="36">
        <f>B7+B10</f>
        <v>430.56</v>
      </c>
      <c r="C6" s="35" t="s">
        <v>177</v>
      </c>
      <c r="D6" s="37">
        <v>0</v>
      </c>
    </row>
    <row r="7" spans="1:4" ht="24.75" customHeight="1">
      <c r="A7" s="35" t="s">
        <v>178</v>
      </c>
      <c r="B7" s="38">
        <f>B8+B9</f>
        <v>430.56</v>
      </c>
      <c r="C7" s="35" t="s">
        <v>179</v>
      </c>
      <c r="D7" s="37">
        <v>0</v>
      </c>
    </row>
    <row r="8" spans="1:4" ht="24.75" customHeight="1">
      <c r="A8" s="35" t="s">
        <v>180</v>
      </c>
      <c r="B8" s="38">
        <v>430.56</v>
      </c>
      <c r="C8" s="35" t="s">
        <v>181</v>
      </c>
      <c r="D8" s="37">
        <v>0</v>
      </c>
    </row>
    <row r="9" spans="1:4" ht="24.75" customHeight="1">
      <c r="A9" s="35" t="s">
        <v>182</v>
      </c>
      <c r="B9" s="39">
        <v>0</v>
      </c>
      <c r="C9" s="35" t="s">
        <v>183</v>
      </c>
      <c r="D9" s="37">
        <v>0</v>
      </c>
    </row>
    <row r="10" spans="1:4" ht="24.75" customHeight="1">
      <c r="A10" s="35" t="s">
        <v>184</v>
      </c>
      <c r="B10" s="39">
        <v>0</v>
      </c>
      <c r="C10" s="35" t="s">
        <v>185</v>
      </c>
      <c r="D10" s="37">
        <v>0</v>
      </c>
    </row>
    <row r="11" spans="1:4" ht="24.75" customHeight="1">
      <c r="A11" s="35" t="s">
        <v>180</v>
      </c>
      <c r="B11" s="39">
        <v>0</v>
      </c>
      <c r="C11" s="35" t="s">
        <v>186</v>
      </c>
      <c r="D11" s="37">
        <v>0</v>
      </c>
    </row>
    <row r="12" spans="1:4" ht="24.75" customHeight="1">
      <c r="A12" s="35" t="s">
        <v>182</v>
      </c>
      <c r="B12" s="39">
        <v>0</v>
      </c>
      <c r="C12" s="35" t="s">
        <v>187</v>
      </c>
      <c r="D12" s="37">
        <v>0</v>
      </c>
    </row>
    <row r="13" spans="1:4" ht="24.75" customHeight="1">
      <c r="A13" s="35" t="s">
        <v>188</v>
      </c>
      <c r="B13" s="36">
        <f>B14+B15</f>
        <v>0</v>
      </c>
      <c r="C13" s="35" t="s">
        <v>189</v>
      </c>
      <c r="D13" s="38">
        <f>D14+D17</f>
        <v>430.555</v>
      </c>
    </row>
    <row r="14" spans="1:4" ht="24.75" customHeight="1">
      <c r="A14" s="35" t="s">
        <v>190</v>
      </c>
      <c r="B14" s="39">
        <v>0</v>
      </c>
      <c r="C14" s="35" t="s">
        <v>179</v>
      </c>
      <c r="D14" s="38">
        <f>SUM(D15:D16)</f>
        <v>430.555</v>
      </c>
    </row>
    <row r="15" spans="1:4" ht="24.75" customHeight="1">
      <c r="A15" s="35" t="s">
        <v>191</v>
      </c>
      <c r="B15" s="39">
        <v>0</v>
      </c>
      <c r="C15" s="35" t="s">
        <v>181</v>
      </c>
      <c r="D15" s="38">
        <v>430.555</v>
      </c>
    </row>
    <row r="16" spans="1:4" ht="24.75" customHeight="1">
      <c r="A16" s="35" t="s">
        <v>192</v>
      </c>
      <c r="B16" s="39">
        <v>0</v>
      </c>
      <c r="C16" s="35" t="s">
        <v>183</v>
      </c>
      <c r="D16" s="40">
        <v>0</v>
      </c>
    </row>
    <row r="17" spans="1:4" ht="24.75" customHeight="1">
      <c r="A17" s="35" t="s">
        <v>193</v>
      </c>
      <c r="B17" s="39">
        <v>0</v>
      </c>
      <c r="C17" s="35" t="s">
        <v>185</v>
      </c>
      <c r="D17" s="38">
        <v>0</v>
      </c>
    </row>
    <row r="18" spans="1:4" ht="24.75" customHeight="1">
      <c r="A18" s="35" t="s">
        <v>194</v>
      </c>
      <c r="B18" s="39">
        <v>0</v>
      </c>
      <c r="C18" s="35" t="s">
        <v>186</v>
      </c>
      <c r="D18" s="40">
        <v>0</v>
      </c>
    </row>
    <row r="19" spans="1:4" ht="24.75" customHeight="1">
      <c r="A19" s="35" t="s">
        <v>195</v>
      </c>
      <c r="B19" s="39">
        <v>0</v>
      </c>
      <c r="C19" s="35" t="s">
        <v>187</v>
      </c>
      <c r="D19" s="38">
        <v>0</v>
      </c>
    </row>
    <row r="20" spans="1:4" ht="24.75" customHeight="1">
      <c r="A20" s="35" t="s">
        <v>196</v>
      </c>
      <c r="B20" s="41">
        <v>0</v>
      </c>
      <c r="C20" s="35" t="s">
        <v>197</v>
      </c>
      <c r="D20" s="42">
        <v>0</v>
      </c>
    </row>
    <row r="21" spans="1:4" ht="24.75" customHeight="1">
      <c r="A21" s="35" t="s">
        <v>198</v>
      </c>
      <c r="B21" s="39">
        <v>0</v>
      </c>
      <c r="C21" s="35" t="s">
        <v>199</v>
      </c>
      <c r="D21" s="42">
        <v>0</v>
      </c>
    </row>
    <row r="22" spans="1:4" ht="24.75" customHeight="1">
      <c r="A22" s="35" t="s">
        <v>200</v>
      </c>
      <c r="B22" s="41">
        <v>0</v>
      </c>
      <c r="C22" s="35" t="s">
        <v>201</v>
      </c>
      <c r="D22" s="42">
        <v>0</v>
      </c>
    </row>
    <row r="23" spans="1:4" ht="24.75" customHeight="1">
      <c r="A23" s="35" t="s">
        <v>202</v>
      </c>
      <c r="B23" s="39">
        <v>0</v>
      </c>
      <c r="C23" s="35" t="s">
        <v>203</v>
      </c>
      <c r="D23" s="42">
        <v>0</v>
      </c>
    </row>
    <row r="24" spans="1:4" ht="24.75" customHeight="1">
      <c r="A24" s="35" t="s">
        <v>204</v>
      </c>
      <c r="B24" s="39">
        <v>0</v>
      </c>
      <c r="C24" s="35" t="s">
        <v>205</v>
      </c>
      <c r="D24" s="36">
        <v>0</v>
      </c>
    </row>
    <row r="25" spans="1:4" ht="24.75" customHeight="1">
      <c r="A25" s="35"/>
      <c r="B25" s="39">
        <v>0</v>
      </c>
      <c r="C25" s="35" t="s">
        <v>206</v>
      </c>
      <c r="D25" s="36">
        <v>0</v>
      </c>
    </row>
    <row r="26" spans="1:4" s="24" customFormat="1" ht="24.75" customHeight="1">
      <c r="A26" s="27" t="s">
        <v>207</v>
      </c>
      <c r="B26" s="43">
        <f>B6+B13+B16+B17+B18+B19+B20+B23+B24</f>
        <v>430.56</v>
      </c>
      <c r="C26" s="27" t="s">
        <v>208</v>
      </c>
      <c r="D26" s="43">
        <v>430.56</v>
      </c>
    </row>
    <row r="27" spans="1:4" ht="24.75" customHeight="1">
      <c r="A27" s="44"/>
      <c r="B27" s="36"/>
      <c r="C27" s="44"/>
      <c r="D27" s="36"/>
    </row>
    <row r="28" spans="1:4" ht="24.75" customHeight="1">
      <c r="A28" s="35" t="s">
        <v>209</v>
      </c>
      <c r="B28" s="37">
        <v>0</v>
      </c>
      <c r="C28" s="35" t="s">
        <v>210</v>
      </c>
      <c r="D28" s="37">
        <v>0</v>
      </c>
    </row>
    <row r="29" spans="1:4" ht="24.75" customHeight="1">
      <c r="A29" s="35" t="s">
        <v>211</v>
      </c>
      <c r="B29" s="37">
        <v>0</v>
      </c>
      <c r="C29" s="35" t="s">
        <v>211</v>
      </c>
      <c r="D29" s="37">
        <v>0</v>
      </c>
    </row>
    <row r="30" spans="1:4" ht="24.75" customHeight="1">
      <c r="A30" s="35" t="s">
        <v>212</v>
      </c>
      <c r="B30" s="37">
        <v>0</v>
      </c>
      <c r="C30" s="35" t="s">
        <v>212</v>
      </c>
      <c r="D30" s="37">
        <v>0</v>
      </c>
    </row>
    <row r="31" spans="1:4" ht="24.75" customHeight="1">
      <c r="A31" s="35" t="s">
        <v>213</v>
      </c>
      <c r="B31" s="37">
        <v>0</v>
      </c>
      <c r="C31" s="35" t="s">
        <v>213</v>
      </c>
      <c r="D31" s="37">
        <v>0</v>
      </c>
    </row>
    <row r="32" spans="1:4" ht="24.75" customHeight="1">
      <c r="A32" s="35" t="s">
        <v>214</v>
      </c>
      <c r="B32" s="37">
        <v>0</v>
      </c>
      <c r="C32" s="35" t="s">
        <v>215</v>
      </c>
      <c r="D32" s="37">
        <v>0</v>
      </c>
    </row>
    <row r="33" spans="1:4" ht="24.75" customHeight="1">
      <c r="A33" s="35" t="s">
        <v>216</v>
      </c>
      <c r="B33" s="37">
        <v>0</v>
      </c>
      <c r="C33" s="35" t="s">
        <v>212</v>
      </c>
      <c r="D33" s="37">
        <v>0</v>
      </c>
    </row>
    <row r="34" spans="1:4" ht="24.75" customHeight="1">
      <c r="A34" s="35" t="s">
        <v>217</v>
      </c>
      <c r="B34" s="37">
        <v>0</v>
      </c>
      <c r="C34" s="35" t="s">
        <v>213</v>
      </c>
      <c r="D34" s="37">
        <v>0</v>
      </c>
    </row>
    <row r="35" spans="1:4" ht="24.75" customHeight="1">
      <c r="A35" s="35" t="s">
        <v>218</v>
      </c>
      <c r="B35" s="37">
        <v>0</v>
      </c>
      <c r="C35" s="35" t="s">
        <v>219</v>
      </c>
      <c r="D35" s="37">
        <v>0</v>
      </c>
    </row>
    <row r="36" spans="1:4" ht="24.75" customHeight="1">
      <c r="A36" s="35" t="s">
        <v>220</v>
      </c>
      <c r="B36" s="37">
        <v>0</v>
      </c>
      <c r="C36" s="35" t="s">
        <v>216</v>
      </c>
      <c r="D36" s="37">
        <v>0</v>
      </c>
    </row>
    <row r="37" spans="1:4" ht="24.75" customHeight="1">
      <c r="A37" s="35" t="s">
        <v>212</v>
      </c>
      <c r="B37" s="37">
        <v>0</v>
      </c>
      <c r="C37" s="35" t="s">
        <v>217</v>
      </c>
      <c r="D37" s="37">
        <v>0</v>
      </c>
    </row>
    <row r="38" spans="1:4" ht="24.75" customHeight="1">
      <c r="A38" s="35" t="s">
        <v>213</v>
      </c>
      <c r="B38" s="37">
        <v>0</v>
      </c>
      <c r="C38" s="35" t="s">
        <v>221</v>
      </c>
      <c r="D38" s="37">
        <v>0</v>
      </c>
    </row>
    <row r="39" spans="1:4" ht="24.75" customHeight="1">
      <c r="A39" s="35" t="s">
        <v>222</v>
      </c>
      <c r="B39" s="37">
        <v>0</v>
      </c>
      <c r="C39" s="35" t="s">
        <v>216</v>
      </c>
      <c r="D39" s="37">
        <v>0</v>
      </c>
    </row>
    <row r="40" spans="1:4" ht="24.75" customHeight="1">
      <c r="A40" s="35" t="s">
        <v>216</v>
      </c>
      <c r="B40" s="37">
        <v>0</v>
      </c>
      <c r="C40" s="35" t="s">
        <v>217</v>
      </c>
      <c r="D40" s="37">
        <v>0</v>
      </c>
    </row>
    <row r="41" spans="1:4" ht="24.75" customHeight="1">
      <c r="A41" s="35" t="s">
        <v>217</v>
      </c>
      <c r="B41" s="37">
        <v>0</v>
      </c>
      <c r="C41" s="35" t="s">
        <v>223</v>
      </c>
      <c r="D41" s="37">
        <v>0</v>
      </c>
    </row>
    <row r="42" spans="1:4" ht="24.75" customHeight="1">
      <c r="A42" s="35" t="s">
        <v>224</v>
      </c>
      <c r="B42" s="37">
        <v>0</v>
      </c>
      <c r="C42" s="35" t="s">
        <v>225</v>
      </c>
      <c r="D42" s="37">
        <v>0</v>
      </c>
    </row>
    <row r="43" spans="1:4" ht="24.75" customHeight="1">
      <c r="A43" s="35" t="s">
        <v>226</v>
      </c>
      <c r="B43" s="37">
        <v>0</v>
      </c>
      <c r="C43" s="35"/>
      <c r="D43" s="37"/>
    </row>
    <row r="44" spans="1:4" ht="21.75" customHeight="1">
      <c r="A44" s="35"/>
      <c r="B44" s="37"/>
      <c r="C44" s="35"/>
      <c r="D44" s="37"/>
    </row>
    <row r="45" spans="1:4" s="24" customFormat="1" ht="25.5" customHeight="1">
      <c r="A45" s="27" t="s">
        <v>41</v>
      </c>
      <c r="B45" s="43">
        <f>B26+B28+B35</f>
        <v>430.56</v>
      </c>
      <c r="C45" s="27" t="s">
        <v>42</v>
      </c>
      <c r="D45" s="43">
        <f>D26+D28</f>
        <v>430.56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Q14" sqref="Q14"/>
    </sheetView>
  </sheetViews>
  <sheetFormatPr defaultColWidth="8.75390625" defaultRowHeight="14.25"/>
  <cols>
    <col min="1" max="1" width="11.875" style="26" customWidth="1"/>
    <col min="2" max="4" width="14.375" style="26" customWidth="1"/>
    <col min="5" max="5" width="6.125" style="26" customWidth="1"/>
    <col min="6" max="7" width="14.375" style="26" customWidth="1"/>
    <col min="8" max="8" width="8.375" style="26" customWidth="1"/>
    <col min="9" max="9" width="10.375" style="26" customWidth="1"/>
    <col min="10" max="10" width="7.125" style="26" customWidth="1"/>
    <col min="11" max="11" width="6.625" style="26" customWidth="1"/>
    <col min="12" max="12" width="5.50390625" style="26" customWidth="1"/>
    <col min="13" max="13" width="9.00390625" style="26" customWidth="1"/>
    <col min="14" max="14" width="9.00390625" style="26" bestFit="1" customWidth="1"/>
    <col min="15" max="15" width="7.50390625" style="26" customWidth="1"/>
    <col min="16" max="16" width="6.875" style="26" customWidth="1"/>
    <col min="17" max="17" width="12.75390625" style="26" customWidth="1"/>
    <col min="18" max="32" width="9.00390625" style="26" bestFit="1" customWidth="1"/>
    <col min="33" max="16384" width="8.75390625" style="26" customWidth="1"/>
  </cols>
  <sheetData>
    <row r="1" ht="14.25">
      <c r="A1" s="26" t="s">
        <v>227</v>
      </c>
    </row>
    <row r="2" spans="1:17" s="21" customFormat="1" ht="28.5" customHeight="1">
      <c r="A2" s="115" t="s">
        <v>228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5:17" s="22" customFormat="1" ht="23.25" customHeight="1">
      <c r="O3" s="30" t="s">
        <v>3</v>
      </c>
      <c r="P3" s="30"/>
      <c r="Q3" s="30"/>
    </row>
    <row r="4" spans="1:17" s="23" customFormat="1" ht="27" customHeight="1">
      <c r="A4" s="136" t="s">
        <v>207</v>
      </c>
      <c r="B4" s="136" t="s">
        <v>229</v>
      </c>
      <c r="C4" s="136"/>
      <c r="D4" s="136"/>
      <c r="E4" s="136" t="s">
        <v>230</v>
      </c>
      <c r="F4" s="136"/>
      <c r="G4" s="136"/>
      <c r="H4" s="136" t="s">
        <v>231</v>
      </c>
      <c r="I4" s="136" t="s">
        <v>232</v>
      </c>
      <c r="J4" s="136" t="s">
        <v>233</v>
      </c>
      <c r="K4" s="136" t="s">
        <v>234</v>
      </c>
      <c r="L4" s="136" t="s">
        <v>235</v>
      </c>
      <c r="M4" s="136"/>
      <c r="N4" s="136"/>
      <c r="O4" s="136" t="s">
        <v>236</v>
      </c>
      <c r="P4" s="136" t="s">
        <v>237</v>
      </c>
      <c r="Q4" s="31"/>
    </row>
    <row r="5" spans="1:17" s="23" customFormat="1" ht="24.75" customHeight="1">
      <c r="A5" s="136"/>
      <c r="B5" s="136" t="s">
        <v>9</v>
      </c>
      <c r="C5" s="136" t="s">
        <v>238</v>
      </c>
      <c r="D5" s="136" t="s">
        <v>239</v>
      </c>
      <c r="E5" s="136" t="s">
        <v>9</v>
      </c>
      <c r="F5" s="28" t="s">
        <v>240</v>
      </c>
      <c r="G5" s="28"/>
      <c r="H5" s="136"/>
      <c r="I5" s="136"/>
      <c r="J5" s="136"/>
      <c r="K5" s="136"/>
      <c r="L5" s="136" t="s">
        <v>9</v>
      </c>
      <c r="M5" s="136" t="s">
        <v>241</v>
      </c>
      <c r="N5" s="136" t="s">
        <v>242</v>
      </c>
      <c r="O5" s="136"/>
      <c r="P5" s="136"/>
      <c r="Q5" s="31"/>
    </row>
    <row r="6" spans="1:17" s="24" customFormat="1" ht="54.75" customHeight="1">
      <c r="A6" s="136"/>
      <c r="B6" s="136"/>
      <c r="C6" s="136"/>
      <c r="D6" s="136"/>
      <c r="E6" s="136"/>
      <c r="F6" s="27" t="s">
        <v>243</v>
      </c>
      <c r="G6" s="27" t="s">
        <v>49</v>
      </c>
      <c r="H6" s="136"/>
      <c r="I6" s="136"/>
      <c r="J6" s="136"/>
      <c r="K6" s="136"/>
      <c r="L6" s="136"/>
      <c r="M6" s="136"/>
      <c r="N6" s="136"/>
      <c r="O6" s="136"/>
      <c r="P6" s="136"/>
      <c r="Q6" s="31"/>
    </row>
    <row r="7" spans="1:17" s="25" customFormat="1" ht="45.75" customHeight="1">
      <c r="A7" s="19">
        <f>B7+E7+H7+I7+J7+K7+L7+O7+P7</f>
        <v>430.56</v>
      </c>
      <c r="B7" s="29">
        <v>430.56</v>
      </c>
      <c r="C7" s="29">
        <v>430.56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9">
        <v>0</v>
      </c>
      <c r="M7" s="20">
        <v>0</v>
      </c>
      <c r="N7" s="29">
        <v>0</v>
      </c>
      <c r="O7" s="20">
        <v>0</v>
      </c>
      <c r="P7" s="20">
        <v>0</v>
      </c>
      <c r="Q7" s="32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2021-01-26T08:32:01Z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