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90" firstSheet="1" activeTab="1"/>
  </bookViews>
  <sheets>
    <sheet name="首页" sheetId="1" r:id="rId1"/>
    <sheet name="1.财政拨款收支预算表" sheetId="2" r:id="rId2"/>
    <sheet name="2.财政拨款支出预算表" sheetId="3" r:id="rId3"/>
    <sheet name="3.一般公共预算财政拨款支出预算表" sheetId="4" r:id="rId4"/>
    <sheet name="4.一般公共预算财政拨款基本支出预算表" sheetId="5" r:id="rId5"/>
    <sheet name="5.一般公共预算“三公”经费支出预算表" sheetId="6" r:id="rId6"/>
    <sheet name="6.政府性基金预算财政拨款支出预算表" sheetId="7" r:id="rId7"/>
    <sheet name="7.部门收支预算总表" sheetId="8" r:id="rId8"/>
    <sheet name="8.部门收入预算表" sheetId="9" r:id="rId9"/>
    <sheet name="9.部门支出预算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<sst xmlns="http://schemas.openxmlformats.org/spreadsheetml/2006/main" count="409" uniqueCount="264">
  <si>
    <r>
      <t>202</t>
    </r>
    <r>
      <rPr>
        <sz val="74"/>
        <color indexed="8"/>
        <rFont val="宋体"/>
        <family val="0"/>
      </rPr>
      <t>1年部门预算公开表</t>
    </r>
  </si>
  <si>
    <t>表一</t>
  </si>
  <si>
    <t>财政拨款收支预算表</t>
  </si>
  <si>
    <t>单位：盐池县统计局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</si>
  <si>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</si>
  <si>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</si>
  <si>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</si>
  <si>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</si>
  <si>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</si>
  <si>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</si>
  <si>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</si>
  <si>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</si>
  <si>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</si>
  <si>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</si>
  <si>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</si>
  <si>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</si>
  <si>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</si>
  <si>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</si>
  <si>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</si>
  <si>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</si>
  <si>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</si>
  <si>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</si>
  <si>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</si>
  <si>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</si>
  <si>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</si>
  <si>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</si>
  <si>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</si>
  <si>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</si>
  <si>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</si>
  <si>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</si>
  <si>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</si>
  <si>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</si>
  <si>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</si>
  <si>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</si>
  <si>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</si>
  <si>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</si>
  <si>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</si>
  <si>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</si>
  <si>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本年收入小计</t>
  </si>
  <si>
    <t>本年支出小计</t>
  </si>
  <si>
    <t>二、上年结转结余</t>
  </si>
  <si>
    <t>　二、年末结转结余</t>
  </si>
  <si>
    <t>收入总计</t>
  </si>
  <si>
    <t>支出总计</t>
  </si>
  <si>
    <t>表二</t>
  </si>
  <si>
    <t>财政拨款支出预算表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</si>
  <si>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</si>
  <si>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</si>
  <si>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</si>
  <si>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</si>
  <si>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</si>
  <si>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</si>
  <si>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</si>
  <si>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本级安排</t>
  </si>
  <si>
    <t>自治区专项转移支付</t>
  </si>
  <si>
    <t>自治区一般性转移支付</t>
  </si>
  <si>
    <t>合计</t>
  </si>
  <si>
    <t>　　　　2010501</t>
  </si>
  <si>
    <t>　　　　行政运行</t>
  </si>
  <si>
    <t>　　　　2010505</t>
  </si>
  <si>
    <t>　　　　专项统计业务</t>
  </si>
  <si>
    <t>　　　　2010507</t>
  </si>
  <si>
    <t>　　　　专项普查活动</t>
  </si>
  <si>
    <t>　　　　2010508</t>
  </si>
  <si>
    <t>　　　　统计抽样调查</t>
  </si>
  <si>
    <t>　　　　2080501</t>
  </si>
  <si>
    <t>　　　　行政单位离退休</t>
  </si>
  <si>
    <t>　　　　2080505</t>
  </si>
  <si>
    <t>　　　　机关事业单位基本养老保险缴费支出</t>
  </si>
  <si>
    <t>　　　　2080506</t>
  </si>
  <si>
    <t>　　　　机关事业单位职业年金缴费支出</t>
  </si>
  <si>
    <t>　　　　2101101</t>
  </si>
  <si>
    <t>　　　　行政单位医疗</t>
  </si>
  <si>
    <t>　　　　2101103</t>
  </si>
  <si>
    <t>　　　　公务员医疗补助</t>
  </si>
  <si>
    <t>　　　　2210201</t>
  </si>
  <si>
    <t>　　　　住房公积金</t>
  </si>
  <si>
    <t>　　　　2210203</t>
  </si>
  <si>
    <t>　　　　购房补贴</t>
  </si>
  <si>
    <t>表三</t>
  </si>
  <si>
    <t>一般公共预算财政拨款支出预算表</t>
  </si>
  <si>
    <t>2020年执行数（决算数）</t>
  </si>
  <si>
    <t>2021年预算数</t>
  </si>
  <si>
    <t>2021年预算数与2020年执行数（决算数）</t>
  </si>
  <si>
    <t>基本支出</t>
  </si>
  <si>
    <t>项目支出</t>
  </si>
  <si>
    <t>增减额</t>
  </si>
  <si>
    <t>增减%</t>
  </si>
  <si>
    <t xml:space="preserve"> </t>
  </si>
  <si>
    <t>表四</t>
  </si>
  <si>
    <t>一般公共预算财政拨款基本支出预算表</t>
  </si>
  <si>
    <t>经济分类科目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</si>
  <si>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</si>
  <si>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</si>
  <si>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</si>
  <si>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</si>
  <si>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</si>
  <si>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</si>
  <si>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</si>
  <si>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</si>
  <si>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</si>
  <si>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</si>
  <si>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</si>
  <si>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</si>
  <si>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</si>
  <si>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</si>
  <si>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</si>
  <si>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</si>
  <si>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</si>
  <si>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</si>
  <si>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</si>
  <si>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</si>
  <si>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</si>
  <si>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</si>
  <si>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</si>
  <si>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</si>
  <si>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</si>
  <si>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</si>
  <si>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</si>
  <si>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</si>
  <si>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</si>
  <si>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</si>
  <si>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</si>
  <si>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</si>
  <si>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</si>
  <si>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</si>
  <si>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</si>
  <si>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</si>
  <si>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</si>
  <si>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</si>
  <si>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</si>
  <si>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</si>
  <si>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</si>
  <si>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</si>
  <si>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</si>
  <si>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</si>
  <si>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</si>
  <si>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</si>
  <si>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</si>
  <si>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</si>
  <si>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</si>
  <si>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</si>
  <si>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</si>
  <si>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</si>
  <si>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</si>
  <si>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</si>
  <si>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</si>
  <si>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</si>
  <si>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</si>
  <si>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</si>
  <si>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</si>
  <si>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</si>
  <si>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</si>
  <si>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</si>
  <si>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</si>
  <si>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</si>
  <si>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</si>
  <si>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一般公共预算“三公”经费支出预算表</t>
  </si>
  <si>
    <r>
      <t>2020</t>
    </r>
    <r>
      <rPr>
        <b/>
        <sz val="11"/>
        <rFont val="宋体"/>
        <family val="0"/>
      </rPr>
      <t>年预算数</t>
    </r>
  </si>
  <si>
    <r>
      <t>2020</t>
    </r>
    <r>
      <rPr>
        <b/>
        <sz val="11"/>
        <rFont val="宋体"/>
        <family val="0"/>
      </rPr>
      <t>年执行数（决算数）</t>
    </r>
  </si>
  <si>
    <r>
      <t>2</t>
    </r>
    <r>
      <rPr>
        <b/>
        <sz val="11"/>
        <rFont val="宋体"/>
        <family val="0"/>
      </rPr>
      <t>021年预算数</t>
    </r>
  </si>
  <si>
    <t>因公出国（境）费</t>
  </si>
  <si>
    <t>公务用车购置及运行费</t>
  </si>
  <si>
    <t>公务车辆购置费</t>
  </si>
  <si>
    <t>公车运行维护费</t>
  </si>
  <si>
    <t>注：此表为空表</t>
  </si>
  <si>
    <t>表六:</t>
  </si>
  <si>
    <t>政府性基金预算财政拨款支出预算表</t>
  </si>
  <si>
    <t>人员经费</t>
  </si>
  <si>
    <t>日常公用经费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</si>
  <si>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</si>
  <si>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</si>
  <si>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</si>
  <si>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</si>
  <si>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</si>
  <si>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</si>
  <si>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</si>
  <si>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其中：财政拨款支出</t>
  </si>
  <si>
    <t xml:space="preserve">             本级安排</t>
  </si>
  <si>
    <t xml:space="preserve">               一般公共预算财政拨款支出   </t>
  </si>
  <si>
    <t xml:space="preserve">             上级转移支付</t>
  </si>
  <si>
    <t xml:space="preserve">               政府性基金预算财政拨款支出</t>
  </si>
  <si>
    <t xml:space="preserve">    （2） 政府性基金预算财政拨款收入</t>
  </si>
  <si>
    <t xml:space="preserve">           非同级财政拨款支出</t>
  </si>
  <si>
    <t xml:space="preserve">              本级横向转拨财政款 </t>
  </si>
  <si>
    <t xml:space="preserve">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</si>
  <si>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</si>
  <si>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</si>
  <si>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</si>
  <si>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</si>
  <si>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</si>
  <si>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四、附属单位上缴预算收入</t>
  </si>
  <si>
    <t>五、经营预算收入</t>
  </si>
  <si>
    <t>六、债务预算收入</t>
  </si>
  <si>
    <t>七、非同级财政拨款预算收入</t>
  </si>
  <si>
    <t>三、经营支出</t>
  </si>
  <si>
    <t xml:space="preserve">   （1）本级横向转拨财政款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</si>
  <si>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</si>
  <si>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</si>
  <si>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</si>
  <si>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</si>
  <si>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</si>
  <si>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</si>
  <si>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</si>
  <si>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</si>
  <si>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</si>
  <si>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</si>
  <si>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</si>
  <si>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</si>
  <si>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</si>
  <si>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</si>
  <si>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</si>
  <si>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</si>
  <si>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</si>
  <si>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其中：本级横向转拨财政款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</si>
  <si>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</si>
  <si>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</si>
  <si>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</si>
  <si>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</si>
  <si>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</si>
  <si>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</si>
  <si>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</si>
  <si>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</si>
  <si>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</si>
  <si>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</si>
  <si>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</si>
  <si>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部门收入预算表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</si>
  <si>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</si>
  <si>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</si>
  <si>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</si>
  <si>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</si>
  <si>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</si>
  <si>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</si>
  <si>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</si>
  <si>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</si>
  <si>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</si>
  <si>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</si>
  <si>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</si>
  <si>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</si>
  <si>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本级横向转拨财政款</t>
  </si>
  <si>
    <t>本级横向财政拨款</t>
  </si>
  <si>
    <t>非同级财政拨款（科研及辅助活动）</t>
  </si>
  <si>
    <t>表九</t>
  </si>
  <si>
    <t>部门支出预算表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</si>
  <si>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</si>
  <si>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</si>
  <si>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</si>
  <si>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</si>
  <si>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</si>
  <si>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</si>
  <si>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</si>
  <si>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</si>
  <si>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</si>
  <si>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</si>
  <si>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 分类科目</t>
  </si>
  <si>
    <t>支出经济  分类科目</t>
  </si>
  <si>
    <t>编码</t>
  </si>
  <si>
    <t>采购项目</t>
  </si>
  <si>
    <t>采购类别</t>
  </si>
  <si>
    <t>是否新增资产</t>
  </si>
  <si>
    <t>财政拨款</t>
  </si>
  <si>
    <t>单位自筹资金</t>
  </si>
  <si>
    <t>本年安排</t>
  </si>
  <si>
    <t>上年结转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</si>
</sst>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方正小标宋简体"/>
      <family val="0"/>
    </font>
    <font>
      <b/>
      <sz val="11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10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2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Calibri"/>
      <family val="0"/>
    </font>
    <font>
      <b/>
      <sz val="12"/>
      <name val="Calibri"/>
      <family val="0"/>
    </font>
    <font>
      <sz val="11"/>
      <color rgb="FF000000"/>
      <name val="宋体"/>
      <family val="0"/>
    </font>
    <font>
      <b/>
      <sz val="11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11" fillId="0" borderId="10" xfId="41" applyFont="1" applyBorder="1" applyAlignment="1" applyProtection="1">
      <alignment horizontal="center" vertical="center" wrapText="1"/>
      <protection/>
    </xf>
    <xf numFmtId="0" fontId="11" fillId="0" borderId="11" xfId="41" applyFont="1" applyBorder="1" applyAlignment="1" applyProtection="1">
      <alignment horizontal="center" vertical="center" wrapText="1"/>
      <protection/>
    </xf>
    <xf numFmtId="0" fontId="55" fillId="0" borderId="10" xfId="41" applyFont="1" applyBorder="1" applyAlignment="1" applyProtection="1">
      <alignment vertical="center" wrapText="1"/>
      <protection/>
    </xf>
    <xf numFmtId="0" fontId="3" fillId="0" borderId="0" xfId="0" applyFont="1" applyFill="1" applyAlignment="1">
      <alignment horizontal="left" vertical="center"/>
    </xf>
    <xf numFmtId="0" fontId="53" fillId="0" borderId="0" xfId="0" applyNumberFormat="1" applyFont="1" applyAlignment="1">
      <alignment vertical="center"/>
    </xf>
    <xf numFmtId="0" fontId="11" fillId="0" borderId="12" xfId="41" applyNumberFormat="1" applyFont="1" applyBorder="1" applyAlignment="1" applyProtection="1">
      <alignment horizontal="center" vertical="center" wrapText="1"/>
      <protection/>
    </xf>
    <xf numFmtId="0" fontId="11" fillId="0" borderId="13" xfId="41" applyNumberFormat="1" applyFont="1" applyBorder="1" applyAlignment="1" applyProtection="1">
      <alignment horizontal="center" vertical="center" wrapText="1"/>
      <protection/>
    </xf>
    <xf numFmtId="0" fontId="11" fillId="0" borderId="14" xfId="41" applyNumberFormat="1" applyFont="1" applyBorder="1" applyAlignment="1" applyProtection="1">
      <alignment horizontal="center" vertical="center" wrapText="1"/>
      <protection/>
    </xf>
    <xf numFmtId="0" fontId="55" fillId="0" borderId="12" xfId="41" applyNumberFormat="1" applyFont="1" applyBorder="1" applyAlignment="1" applyProtection="1">
      <alignment horizontal="right" vertical="center" wrapText="1"/>
      <protection/>
    </xf>
    <xf numFmtId="0" fontId="55" fillId="0" borderId="13" xfId="41" applyNumberFormat="1" applyFont="1" applyBorder="1" applyAlignment="1" applyProtection="1">
      <alignment horizontal="right" vertical="center" wrapText="1"/>
      <protection/>
    </xf>
    <xf numFmtId="0" fontId="55" fillId="0" borderId="13" xfId="41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176" fontId="59" fillId="0" borderId="13" xfId="0" applyNumberFormat="1" applyFont="1" applyFill="1" applyBorder="1" applyAlignment="1">
      <alignment horizontal="center" vertical="center" wrapText="1"/>
    </xf>
    <xf numFmtId="176" fontId="59" fillId="0" borderId="13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176" fontId="61" fillId="0" borderId="13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176" fontId="61" fillId="0" borderId="13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176" fontId="3" fillId="0" borderId="13" xfId="0" applyNumberFormat="1" applyFont="1" applyFill="1" applyBorder="1" applyAlignment="1">
      <alignment horizontal="right" vertical="center" wrapText="1"/>
    </xf>
    <xf numFmtId="176" fontId="0" fillId="0" borderId="13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1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62" fillId="0" borderId="13" xfId="0" applyNumberFormat="1" applyFont="1" applyFill="1" applyBorder="1" applyAlignment="1">
      <alignment horizontal="right" vertical="center" wrapText="1"/>
    </xf>
    <xf numFmtId="0" fontId="54" fillId="0" borderId="13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0" fontId="0" fillId="0" borderId="0" xfId="0" applyNumberFormat="1" applyFont="1" applyFill="1" applyAlignment="1">
      <alignment horizontal="right" vertical="center"/>
    </xf>
    <xf numFmtId="10" fontId="62" fillId="0" borderId="13" xfId="0" applyNumberFormat="1" applyFont="1" applyFill="1" applyBorder="1" applyAlignment="1">
      <alignment horizontal="right" vertical="center" wrapText="1"/>
    </xf>
    <xf numFmtId="0" fontId="54" fillId="0" borderId="16" xfId="0" applyNumberFormat="1" applyFont="1" applyFill="1" applyBorder="1" applyAlignment="1">
      <alignment horizontal="right" vertical="center" wrapText="1"/>
    </xf>
    <xf numFmtId="10" fontId="54" fillId="0" borderId="13" xfId="0" applyNumberFormat="1" applyFont="1" applyFill="1" applyBorder="1" applyAlignment="1">
      <alignment horizontal="right" vertical="center" wrapText="1"/>
    </xf>
    <xf numFmtId="10" fontId="3" fillId="0" borderId="0" xfId="0" applyNumberFormat="1" applyFont="1" applyFill="1" applyAlignment="1">
      <alignment vertical="center"/>
    </xf>
    <xf numFmtId="0" fontId="60" fillId="0" borderId="0" xfId="0" applyFont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62" fillId="0" borderId="13" xfId="0" applyFont="1" applyBorder="1" applyAlignment="1">
      <alignment horizontal="center" vertical="center" wrapText="1"/>
    </xf>
    <xf numFmtId="176" fontId="57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10" fontId="6" fillId="0" borderId="13" xfId="0" applyNumberFormat="1" applyFont="1" applyBorder="1" applyAlignment="1">
      <alignment horizontal="center" vertical="center" wrapText="1"/>
    </xf>
    <xf numFmtId="176" fontId="62" fillId="0" borderId="13" xfId="0" applyNumberFormat="1" applyFont="1" applyFill="1" applyBorder="1" applyAlignment="1">
      <alignment horizontal="center" vertical="center" wrapText="1"/>
    </xf>
    <xf numFmtId="10" fontId="62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vertical="center"/>
      <protection/>
    </xf>
    <xf numFmtId="176" fontId="54" fillId="0" borderId="13" xfId="0" applyNumberFormat="1" applyFont="1" applyFill="1" applyBorder="1" applyAlignment="1">
      <alignment horizontal="center" vertical="center" wrapText="1"/>
    </xf>
    <xf numFmtId="176" fontId="54" fillId="0" borderId="16" xfId="0" applyNumberFormat="1" applyFont="1" applyFill="1" applyBorder="1" applyAlignment="1">
      <alignment horizontal="center" vertical="center" wrapText="1"/>
    </xf>
    <xf numFmtId="10" fontId="54" fillId="0" borderId="13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 applyProtection="1">
      <alignment vertical="center"/>
      <protection/>
    </xf>
    <xf numFmtId="0" fontId="0" fillId="0" borderId="13" xfId="0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right" vertical="center"/>
    </xf>
    <xf numFmtId="0" fontId="63" fillId="0" borderId="0" xfId="0" applyFont="1" applyFill="1" applyBorder="1" applyAlignment="1">
      <alignment horizontal="right" vertical="center"/>
    </xf>
    <xf numFmtId="0" fontId="62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176" fontId="62" fillId="0" borderId="13" xfId="0" applyNumberFormat="1" applyFont="1" applyFill="1" applyBorder="1" applyAlignment="1">
      <alignment horizontal="right" vertical="center"/>
    </xf>
    <xf numFmtId="176" fontId="54" fillId="0" borderId="13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177" fontId="0" fillId="0" borderId="13" xfId="0" applyNumberFormat="1" applyFill="1" applyBorder="1" applyAlignment="1">
      <alignment horizontal="right" vertical="center"/>
    </xf>
    <xf numFmtId="0" fontId="57" fillId="0" borderId="0" xfId="0" applyFont="1" applyFill="1" applyAlignment="1">
      <alignment horizontal="right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176" fontId="11" fillId="0" borderId="10" xfId="0" applyNumberFormat="1" applyFont="1" applyFill="1" applyBorder="1" applyAlignment="1">
      <alignment vertical="center"/>
    </xf>
    <xf numFmtId="0" fontId="55" fillId="0" borderId="10" xfId="0" applyFont="1" applyFill="1" applyBorder="1" applyAlignment="1">
      <alignment horizontal="left" vertical="center" wrapText="1"/>
    </xf>
    <xf numFmtId="176" fontId="55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 applyProtection="1">
      <alignment vertical="center"/>
      <protection/>
    </xf>
    <xf numFmtId="176" fontId="11" fillId="0" borderId="12" xfId="0" applyNumberFormat="1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176" fontId="11" fillId="0" borderId="13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176" fontId="11" fillId="0" borderId="10" xfId="0" applyNumberFormat="1" applyFont="1" applyFill="1" applyBorder="1" applyAlignment="1">
      <alignment vertical="center" wrapText="1"/>
    </xf>
    <xf numFmtId="176" fontId="55" fillId="0" borderId="17" xfId="0" applyNumberFormat="1" applyFont="1" applyFill="1" applyBorder="1" applyAlignment="1">
      <alignment vertical="center" wrapText="1"/>
    </xf>
    <xf numFmtId="0" fontId="55" fillId="0" borderId="17" xfId="0" applyFont="1" applyFill="1" applyBorder="1" applyAlignment="1">
      <alignment horizontal="left" vertical="center" wrapText="1"/>
    </xf>
    <xf numFmtId="176" fontId="55" fillId="0" borderId="18" xfId="0" applyNumberFormat="1" applyFont="1" applyFill="1" applyBorder="1" applyAlignment="1">
      <alignment vertical="center" wrapText="1"/>
    </xf>
    <xf numFmtId="176" fontId="55" fillId="0" borderId="13" xfId="0" applyNumberFormat="1" applyFont="1" applyFill="1" applyBorder="1" applyAlignment="1">
      <alignment vertical="center" wrapText="1"/>
    </xf>
    <xf numFmtId="176" fontId="11" fillId="0" borderId="12" xfId="0" applyNumberFormat="1" applyFont="1" applyFill="1" applyBorder="1" applyAlignment="1">
      <alignment horizontal="right" vertical="center" wrapText="1"/>
    </xf>
    <xf numFmtId="176" fontId="11" fillId="0" borderId="13" xfId="0" applyNumberFormat="1" applyFont="1" applyFill="1" applyBorder="1" applyAlignment="1">
      <alignment horizontal="right" vertical="center" wrapText="1"/>
    </xf>
    <xf numFmtId="0" fontId="12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62" fillId="0" borderId="19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62" fillId="0" borderId="13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0" fontId="6" fillId="0" borderId="15" xfId="0" applyNumberFormat="1" applyFont="1" applyFill="1" applyBorder="1" applyAlignment="1">
      <alignment horizontal="center" vertical="center" wrapText="1"/>
    </xf>
    <xf numFmtId="10" fontId="6" fillId="0" borderId="14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6" fillId="0" borderId="0" xfId="0" applyFont="1" applyAlignment="1">
      <alignment horizontal="right" vertical="center"/>
    </xf>
    <xf numFmtId="0" fontId="11" fillId="0" borderId="13" xfId="41" applyNumberFormat="1" applyFont="1" applyBorder="1" applyAlignment="1" applyProtection="1">
      <alignment horizontal="center" vertical="center" wrapText="1"/>
      <protection/>
    </xf>
    <xf numFmtId="0" fontId="11" fillId="0" borderId="19" xfId="41" applyNumberFormat="1" applyFont="1" applyBorder="1" applyAlignment="1" applyProtection="1">
      <alignment horizontal="center" vertical="center" wrapText="1"/>
      <protection/>
    </xf>
    <xf numFmtId="0" fontId="11" fillId="0" borderId="20" xfId="41" applyNumberFormat="1" applyFont="1" applyBorder="1" applyAlignment="1" applyProtection="1">
      <alignment horizontal="center" vertical="center" wrapText="1"/>
      <protection/>
    </xf>
    <xf numFmtId="0" fontId="11" fillId="0" borderId="16" xfId="41" applyNumberFormat="1" applyFont="1" applyBorder="1" applyAlignment="1" applyProtection="1">
      <alignment horizontal="center" vertical="center" wrapText="1"/>
      <protection/>
    </xf>
    <xf numFmtId="0" fontId="11" fillId="0" borderId="17" xfId="41" applyFont="1" applyBorder="1" applyAlignment="1" applyProtection="1">
      <alignment horizontal="center" vertical="center" wrapText="1"/>
      <protection/>
    </xf>
    <xf numFmtId="0" fontId="11" fillId="0" borderId="11" xfId="4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center" vertical="center" wrapText="1"/>
      <protection/>
    </xf>
    <xf numFmtId="0" fontId="11" fillId="0" borderId="12" xfId="41" applyNumberFormat="1" applyFont="1" applyBorder="1" applyAlignment="1" applyProtection="1">
      <alignment horizontal="center" vertical="center" wrapText="1"/>
      <protection/>
    </xf>
    <xf numFmtId="0" fontId="11" fillId="0" borderId="15" xfId="41" applyNumberFormat="1" applyFont="1" applyBorder="1" applyAlignment="1" applyProtection="1">
      <alignment horizontal="center" vertical="center" wrapText="1"/>
      <protection/>
    </xf>
    <xf numFmtId="0" fontId="11" fillId="0" borderId="14" xfId="41" applyNumberFormat="1" applyFont="1" applyBorder="1" applyAlignment="1" applyProtection="1">
      <alignment horizontal="center" vertical="center" wrapText="1"/>
      <protection/>
    </xf>
    <xf numFmtId="0" fontId="11" fillId="0" borderId="22" xfId="41" applyNumberFormat="1" applyFont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C1">
      <selection activeCell="E14" sqref="E14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113"/>
      <c r="C1" s="113"/>
      <c r="D1" s="113"/>
      <c r="E1" s="113"/>
      <c r="F1" s="113"/>
      <c r="G1" s="113"/>
      <c r="H1" s="113"/>
      <c r="I1" s="113"/>
      <c r="J1" s="113"/>
    </row>
    <row r="2" spans="2:10" ht="164.25" customHeight="1">
      <c r="B2" s="114" t="s">
        <v>0</v>
      </c>
      <c r="C2" s="115"/>
      <c r="D2" s="115"/>
      <c r="E2" s="115"/>
      <c r="F2" s="115"/>
      <c r="G2" s="115"/>
      <c r="H2" s="115"/>
      <c r="I2" s="115"/>
      <c r="J2" s="116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K17" sqref="K17"/>
    </sheetView>
  </sheetViews>
  <sheetFormatPr defaultColWidth="9.00390625" defaultRowHeight="14.25"/>
  <cols>
    <col min="1" max="1" width="13.50390625" style="0" customWidth="1"/>
    <col min="2" max="2" width="11.625" style="0" customWidth="1"/>
    <col min="3" max="3" width="9.625" style="0" customWidth="1"/>
    <col min="4" max="4" width="9.75390625" style="0" customWidth="1"/>
    <col min="5" max="5" width="9.125" style="0" customWidth="1"/>
    <col min="6" max="6" width="11.25390625" style="0" customWidth="1"/>
    <col min="7" max="7" width="9.00390625" style="0" customWidth="1"/>
    <col min="8" max="8" width="9.125" style="0" customWidth="1"/>
    <col min="9" max="9" width="11.375" style="0" customWidth="1"/>
  </cols>
  <sheetData>
    <row r="1" ht="14.25">
      <c r="A1" t="s">
        <v>242</v>
      </c>
    </row>
    <row r="2" spans="1:9" s="1" customFormat="1" ht="36.75" customHeight="1">
      <c r="A2" s="138" t="s">
        <v>243</v>
      </c>
      <c r="B2" s="138"/>
      <c r="C2" s="138"/>
      <c r="D2" s="138"/>
      <c r="E2" s="138"/>
      <c r="F2" s="138"/>
      <c r="G2" s="138"/>
      <c r="H2" s="138"/>
      <c r="I2" s="138"/>
    </row>
    <row r="3" spans="1:9" ht="27" customHeight="1">
      <c r="A3" t="s">
        <v>3</v>
      </c>
      <c r="I3" t="s">
        <v>4</v>
      </c>
    </row>
    <row r="4" spans="1:9" s="18" customFormat="1" ht="39" customHeight="1">
      <c r="A4" s="20" t="s">
        <v>206</v>
      </c>
      <c r="B4" s="20" t="s">
        <v>244</v>
      </c>
      <c r="C4" s="20" t="s">
        <v>245</v>
      </c>
      <c r="D4" s="20" t="s">
        <v>246</v>
      </c>
      <c r="E4" s="21" t="s">
        <v>247</v>
      </c>
      <c r="F4" s="21" t="s">
        <v>248</v>
      </c>
      <c r="G4" s="21" t="s">
        <v>249</v>
      </c>
      <c r="H4" s="21" t="s">
        <v>250</v>
      </c>
      <c r="I4" s="21" t="s">
        <v>251</v>
      </c>
    </row>
    <row r="5" spans="1:9" s="19" customFormat="1" ht="24.75" customHeight="1">
      <c r="A5" s="22">
        <f>SUM(B5:I5)</f>
        <v>253.52</v>
      </c>
      <c r="B5" s="23">
        <v>253.52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</row>
  </sheetData>
  <sheetProtection/>
  <mergeCells count="1">
    <mergeCell ref="A2:I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A1">
      <selection activeCell="M22" sqref="M22"/>
    </sheetView>
  </sheetViews>
  <sheetFormatPr defaultColWidth="9.00390625" defaultRowHeight="14.25"/>
  <cols>
    <col min="1" max="1" width="6.00390625" style="0" customWidth="1"/>
    <col min="2" max="2" width="5.125" style="0" customWidth="1"/>
    <col min="3" max="3" width="5.75390625" style="0" customWidth="1"/>
    <col min="4" max="4" width="6.00390625" style="0" customWidth="1"/>
    <col min="5" max="6" width="5.625" style="0" customWidth="1"/>
    <col min="7" max="7" width="6.25390625" style="0" customWidth="1"/>
    <col min="8" max="8" width="5.25390625" style="0" customWidth="1"/>
    <col min="9" max="9" width="7.00390625" style="4" customWidth="1"/>
    <col min="10" max="10" width="6.00390625" style="4" customWidth="1"/>
    <col min="11" max="11" width="6.875" style="4" customWidth="1"/>
    <col min="12" max="12" width="8.875" style="4" customWidth="1"/>
    <col min="13" max="13" width="12.25390625" style="4" customWidth="1"/>
    <col min="14" max="14" width="7.125" style="4" customWidth="1"/>
    <col min="15" max="15" width="9.125" style="4" customWidth="1"/>
    <col min="16" max="16" width="9.50390625" style="4" customWidth="1"/>
    <col min="17" max="17" width="7.75390625" style="4" customWidth="1"/>
    <col min="18" max="18" width="6.625" style="4" customWidth="1"/>
    <col min="19" max="19" width="9.125" style="4" customWidth="1"/>
    <col min="20" max="20" width="8.875" style="4" customWidth="1"/>
    <col min="21" max="21" width="7.50390625" style="4" customWidth="1"/>
    <col min="22" max="22" width="9.50390625" style="4" customWidth="1"/>
    <col min="23" max="23" width="9.75390625" style="4" customWidth="1"/>
    <col min="24" max="24" width="9.00390625" style="4" customWidth="1"/>
    <col min="25" max="27" width="6.375" style="0" customWidth="1"/>
  </cols>
  <sheetData>
    <row r="1" ht="14.25">
      <c r="A1" t="s">
        <v>252</v>
      </c>
    </row>
    <row r="2" spans="1:27" s="1" customFormat="1" ht="32.25" customHeight="1">
      <c r="A2" s="149" t="s">
        <v>253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6"/>
      <c r="Z2" s="16"/>
      <c r="AA2" s="16"/>
    </row>
    <row r="3" spans="1:26" s="2" customFormat="1" ht="21.75" customHeight="1">
      <c r="A3" s="150" t="s">
        <v>3</v>
      </c>
      <c r="B3" s="150"/>
      <c r="C3" s="150"/>
      <c r="D3" s="150"/>
      <c r="E3" s="150"/>
      <c r="F3" s="150"/>
      <c r="G3" s="150"/>
      <c r="H3" s="150"/>
      <c r="I3" s="150"/>
      <c r="J3" s="150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51" t="s">
        <v>4</v>
      </c>
      <c r="X3" s="151"/>
      <c r="Y3" s="17"/>
      <c r="Z3" s="17"/>
    </row>
    <row r="4" spans="1:24" s="3" customFormat="1" ht="21.75" customHeight="1">
      <c r="A4" s="158" t="s">
        <v>254</v>
      </c>
      <c r="B4" s="158"/>
      <c r="C4" s="158" t="s">
        <v>255</v>
      </c>
      <c r="D4" s="158"/>
      <c r="E4" s="158" t="s">
        <v>256</v>
      </c>
      <c r="F4" s="158" t="s">
        <v>257</v>
      </c>
      <c r="G4" s="158" t="s">
        <v>258</v>
      </c>
      <c r="H4" s="158" t="s">
        <v>259</v>
      </c>
      <c r="I4" s="159" t="s">
        <v>95</v>
      </c>
      <c r="J4" s="152" t="s">
        <v>260</v>
      </c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60" t="s">
        <v>261</v>
      </c>
    </row>
    <row r="5" spans="1:24" s="3" customFormat="1" ht="21.75" customHeight="1">
      <c r="A5" s="158"/>
      <c r="B5" s="158"/>
      <c r="C5" s="158"/>
      <c r="D5" s="158"/>
      <c r="E5" s="158"/>
      <c r="F5" s="158"/>
      <c r="G5" s="158"/>
      <c r="H5" s="158"/>
      <c r="I5" s="159"/>
      <c r="J5" s="153" t="s">
        <v>262</v>
      </c>
      <c r="K5" s="154"/>
      <c r="L5" s="154"/>
      <c r="M5" s="154"/>
      <c r="N5" s="154"/>
      <c r="O5" s="154"/>
      <c r="P5" s="155"/>
      <c r="Q5" s="153" t="s">
        <v>263</v>
      </c>
      <c r="R5" s="154"/>
      <c r="S5" s="154"/>
      <c r="T5" s="154"/>
      <c r="U5" s="154"/>
      <c r="V5" s="154"/>
      <c r="W5" s="155"/>
      <c r="X5" s="162"/>
    </row>
    <row r="6" spans="1:24" s="3" customFormat="1" ht="21.75" customHeight="1">
      <c r="A6" s="156" t="s">
        <v>51</v>
      </c>
      <c r="B6" s="156" t="s">
        <v>52</v>
      </c>
      <c r="C6" s="156" t="s">
        <v>51</v>
      </c>
      <c r="D6" s="156" t="s">
        <v>52</v>
      </c>
      <c r="E6" s="158"/>
      <c r="F6" s="158"/>
      <c r="G6" s="158"/>
      <c r="H6" s="158"/>
      <c r="I6" s="159"/>
      <c r="J6" s="160" t="s">
        <v>56</v>
      </c>
      <c r="K6" s="153" t="s">
        <v>11</v>
      </c>
      <c r="L6" s="154"/>
      <c r="M6" s="155"/>
      <c r="N6" s="153" t="s">
        <v>12</v>
      </c>
      <c r="O6" s="154"/>
      <c r="P6" s="155"/>
      <c r="Q6" s="160" t="s">
        <v>56</v>
      </c>
      <c r="R6" s="153" t="s">
        <v>11</v>
      </c>
      <c r="S6" s="154"/>
      <c r="T6" s="155"/>
      <c r="U6" s="153" t="s">
        <v>12</v>
      </c>
      <c r="V6" s="154"/>
      <c r="W6" s="155"/>
      <c r="X6" s="162"/>
    </row>
    <row r="7" spans="1:24" s="3" customFormat="1" ht="21.75" customHeight="1">
      <c r="A7" s="157"/>
      <c r="B7" s="157"/>
      <c r="C7" s="157"/>
      <c r="D7" s="157"/>
      <c r="E7" s="158"/>
      <c r="F7" s="158"/>
      <c r="G7" s="158"/>
      <c r="H7" s="158"/>
      <c r="I7" s="159"/>
      <c r="J7" s="161"/>
      <c r="K7" s="11" t="s">
        <v>10</v>
      </c>
      <c r="L7" s="11" t="s">
        <v>84</v>
      </c>
      <c r="M7" s="11" t="s">
        <v>85</v>
      </c>
      <c r="N7" s="11" t="s">
        <v>10</v>
      </c>
      <c r="O7" s="11" t="s">
        <v>84</v>
      </c>
      <c r="P7" s="11" t="s">
        <v>85</v>
      </c>
      <c r="Q7" s="161"/>
      <c r="R7" s="11" t="s">
        <v>10</v>
      </c>
      <c r="S7" s="11" t="s">
        <v>84</v>
      </c>
      <c r="T7" s="11" t="s">
        <v>85</v>
      </c>
      <c r="U7" s="11" t="s">
        <v>10</v>
      </c>
      <c r="V7" s="11" t="s">
        <v>84</v>
      </c>
      <c r="W7" s="11" t="s">
        <v>85</v>
      </c>
      <c r="X7" s="161"/>
    </row>
    <row r="8" spans="1:24" s="3" customFormat="1" ht="28.5" customHeight="1">
      <c r="A8" s="6"/>
      <c r="B8" s="6"/>
      <c r="C8" s="6"/>
      <c r="D8" s="6"/>
      <c r="E8" s="5"/>
      <c r="F8" s="5"/>
      <c r="G8" s="5"/>
      <c r="H8" s="5"/>
      <c r="I8" s="10"/>
      <c r="J8" s="12"/>
      <c r="K8" s="11"/>
      <c r="L8" s="11"/>
      <c r="M8" s="11"/>
      <c r="N8" s="11"/>
      <c r="O8" s="11"/>
      <c r="P8" s="11"/>
      <c r="Q8" s="12"/>
      <c r="R8" s="11"/>
      <c r="S8" s="11"/>
      <c r="T8" s="11"/>
      <c r="U8" s="11"/>
      <c r="V8" s="11"/>
      <c r="W8" s="11"/>
      <c r="X8" s="12"/>
    </row>
    <row r="9" spans="1:24" s="3" customFormat="1" ht="28.5" customHeight="1">
      <c r="A9" s="7"/>
      <c r="B9" s="7"/>
      <c r="C9" s="7"/>
      <c r="D9" s="7"/>
      <c r="E9" s="7"/>
      <c r="F9" s="7"/>
      <c r="G9" s="7"/>
      <c r="H9" s="7"/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s="3" customFormat="1" ht="28.5" customHeight="1">
      <c r="A10" s="7"/>
      <c r="B10" s="7"/>
      <c r="C10" s="7"/>
      <c r="D10" s="7"/>
      <c r="E10" s="7"/>
      <c r="F10" s="7"/>
      <c r="G10" s="7"/>
      <c r="H10" s="7"/>
      <c r="I10" s="13"/>
      <c r="J10" s="14"/>
      <c r="K10" s="14"/>
      <c r="L10" s="15"/>
      <c r="M10" s="15"/>
      <c r="N10" s="14"/>
      <c r="O10" s="15"/>
      <c r="P10" s="15"/>
      <c r="Q10" s="14"/>
      <c r="R10" s="14"/>
      <c r="S10" s="15"/>
      <c r="T10" s="15"/>
      <c r="U10" s="14"/>
      <c r="V10" s="15"/>
      <c r="W10" s="15"/>
      <c r="X10" s="15"/>
    </row>
    <row r="11" spans="1:24" s="3" customFormat="1" ht="28.5" customHeight="1">
      <c r="A11" s="7"/>
      <c r="B11" s="7"/>
      <c r="C11" s="7"/>
      <c r="D11" s="7"/>
      <c r="E11" s="7"/>
      <c r="F11" s="7"/>
      <c r="G11" s="7"/>
      <c r="H11" s="7"/>
      <c r="I11" s="13"/>
      <c r="J11" s="14"/>
      <c r="K11" s="14"/>
      <c r="L11" s="15"/>
      <c r="M11" s="15"/>
      <c r="N11" s="14"/>
      <c r="O11" s="15"/>
      <c r="P11" s="15"/>
      <c r="Q11" s="14"/>
      <c r="R11" s="14"/>
      <c r="S11" s="15"/>
      <c r="T11" s="15"/>
      <c r="U11" s="14"/>
      <c r="V11" s="15"/>
      <c r="W11" s="15"/>
      <c r="X11" s="15"/>
    </row>
    <row r="12" spans="1:24" s="3" customFormat="1" ht="28.5" customHeight="1">
      <c r="A12" s="7"/>
      <c r="B12" s="7"/>
      <c r="C12" s="7"/>
      <c r="D12" s="7"/>
      <c r="E12" s="7"/>
      <c r="F12" s="7"/>
      <c r="G12" s="7"/>
      <c r="H12" s="7"/>
      <c r="I12" s="13"/>
      <c r="J12" s="14"/>
      <c r="K12" s="14"/>
      <c r="L12" s="15"/>
      <c r="M12" s="15"/>
      <c r="N12" s="14"/>
      <c r="O12" s="15"/>
      <c r="P12" s="15"/>
      <c r="Q12" s="14"/>
      <c r="R12" s="14"/>
      <c r="S12" s="15"/>
      <c r="T12" s="15"/>
      <c r="U12" s="14"/>
      <c r="V12" s="15"/>
      <c r="W12" s="15"/>
      <c r="X12" s="15"/>
    </row>
    <row r="13" ht="14.25">
      <c r="A13" s="8" t="s">
        <v>165</v>
      </c>
    </row>
  </sheetData>
  <sheetProtection/>
  <mergeCells count="24">
    <mergeCell ref="Q6:Q7"/>
    <mergeCell ref="X4:X7"/>
    <mergeCell ref="A4:B5"/>
    <mergeCell ref="C4:D5"/>
    <mergeCell ref="K6:M6"/>
    <mergeCell ref="N6:P6"/>
    <mergeCell ref="R6:T6"/>
    <mergeCell ref="U6:W6"/>
    <mergeCell ref="A6:A7"/>
    <mergeCell ref="B6:B7"/>
    <mergeCell ref="C6:C7"/>
    <mergeCell ref="D6:D7"/>
    <mergeCell ref="E4:E7"/>
    <mergeCell ref="F4:F7"/>
    <mergeCell ref="A2:X2"/>
    <mergeCell ref="A3:J3"/>
    <mergeCell ref="W3:X3"/>
    <mergeCell ref="J4:W4"/>
    <mergeCell ref="J5:P5"/>
    <mergeCell ref="Q5:W5"/>
    <mergeCell ref="G4:G7"/>
    <mergeCell ref="H4:H7"/>
    <mergeCell ref="I4:I7"/>
    <mergeCell ref="J6:J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E30" sqref="E30"/>
    </sheetView>
  </sheetViews>
  <sheetFormatPr defaultColWidth="9.00390625" defaultRowHeight="14.25"/>
  <cols>
    <col min="1" max="1" width="33.75390625" style="29" customWidth="1"/>
    <col min="2" max="2" width="17.50390625" style="85" customWidth="1"/>
    <col min="3" max="3" width="30.125" style="29" customWidth="1"/>
    <col min="4" max="6" width="17.50390625" style="85" customWidth="1"/>
    <col min="7" max="16384" width="9.00390625" style="29" customWidth="1"/>
  </cols>
  <sheetData>
    <row r="1" ht="21" customHeight="1">
      <c r="A1" s="29" t="s">
        <v>1</v>
      </c>
    </row>
    <row r="2" spans="1:6" s="24" customFormat="1" ht="24" customHeight="1">
      <c r="A2" s="117" t="s">
        <v>2</v>
      </c>
      <c r="B2" s="117"/>
      <c r="C2" s="117"/>
      <c r="D2" s="117"/>
      <c r="E2" s="117"/>
      <c r="F2" s="117"/>
    </row>
    <row r="3" spans="1:6" s="25" customFormat="1" ht="17.25" customHeight="1">
      <c r="A3" s="118" t="s">
        <v>3</v>
      </c>
      <c r="B3" s="118"/>
      <c r="C3" s="118"/>
      <c r="D3" s="95"/>
      <c r="E3" s="95"/>
      <c r="F3" s="95" t="s">
        <v>4</v>
      </c>
    </row>
    <row r="4" spans="1:6" s="27" customFormat="1" ht="18" customHeight="1">
      <c r="A4" s="119" t="s">
        <v>5</v>
      </c>
      <c r="B4" s="119"/>
      <c r="C4" s="119" t="s">
        <v>6</v>
      </c>
      <c r="D4" s="119"/>
      <c r="E4" s="119"/>
      <c r="F4" s="119"/>
    </row>
    <row r="5" spans="1:6" s="26" customFormat="1" ht="18" customHeight="1">
      <c r="A5" s="120" t="s">
        <v>7</v>
      </c>
      <c r="B5" s="121" t="s">
        <v>8</v>
      </c>
      <c r="C5" s="120" t="s">
        <v>9</v>
      </c>
      <c r="D5" s="120" t="s">
        <v>8</v>
      </c>
      <c r="E5" s="120"/>
      <c r="F5" s="120"/>
    </row>
    <row r="6" spans="1:6" s="26" customFormat="1" ht="30" customHeight="1">
      <c r="A6" s="120"/>
      <c r="B6" s="122"/>
      <c r="C6" s="120"/>
      <c r="D6" s="96" t="s">
        <v>10</v>
      </c>
      <c r="E6" s="96" t="s">
        <v>11</v>
      </c>
      <c r="F6" s="96" t="s">
        <v>12</v>
      </c>
    </row>
    <row r="7" spans="1:6" s="25" customFormat="1" ht="18" customHeight="1">
      <c r="A7" s="97" t="s">
        <v>13</v>
      </c>
      <c r="B7" s="98">
        <f>SUM(B8:B9)</f>
        <v>253.52</v>
      </c>
      <c r="C7" s="97" t="s">
        <v>14</v>
      </c>
      <c r="D7" s="98">
        <f>SUM(D8:D28)</f>
        <v>253.51999999999998</v>
      </c>
      <c r="E7" s="98">
        <f>SUM(E8:E28)</f>
        <v>253.51999999999998</v>
      </c>
      <c r="F7" s="98">
        <f>SUM(F8:F28)</f>
        <v>0</v>
      </c>
    </row>
    <row r="8" spans="1:6" s="25" customFormat="1" ht="18" customHeight="1">
      <c r="A8" s="99" t="s">
        <v>15</v>
      </c>
      <c r="B8" s="100">
        <v>253.52</v>
      </c>
      <c r="C8" s="99" t="s">
        <v>16</v>
      </c>
      <c r="D8" s="100">
        <f>E8+F8</f>
        <v>200.03</v>
      </c>
      <c r="E8" s="100">
        <v>200.03</v>
      </c>
      <c r="F8" s="100">
        <v>0</v>
      </c>
    </row>
    <row r="9" spans="1:6" s="25" customFormat="1" ht="18" customHeight="1">
      <c r="A9" s="99" t="s">
        <v>17</v>
      </c>
      <c r="B9" s="100">
        <v>0</v>
      </c>
      <c r="C9" s="99" t="s">
        <v>18</v>
      </c>
      <c r="D9" s="100">
        <f aca="true" t="shared" si="0" ref="D9:D28">E9+F9</f>
        <v>0</v>
      </c>
      <c r="E9" s="100">
        <v>0</v>
      </c>
      <c r="F9" s="100">
        <v>0</v>
      </c>
    </row>
    <row r="10" spans="1:6" s="25" customFormat="1" ht="18" customHeight="1">
      <c r="A10" s="99"/>
      <c r="B10" s="100"/>
      <c r="C10" s="99" t="s">
        <v>19</v>
      </c>
      <c r="D10" s="100">
        <f t="shared" si="0"/>
        <v>0</v>
      </c>
      <c r="E10" s="100">
        <v>0</v>
      </c>
      <c r="F10" s="100">
        <v>0</v>
      </c>
    </row>
    <row r="11" spans="1:6" s="25" customFormat="1" ht="18" customHeight="1">
      <c r="A11" s="99"/>
      <c r="B11" s="100"/>
      <c r="C11" s="99" t="s">
        <v>20</v>
      </c>
      <c r="D11" s="100">
        <f t="shared" si="0"/>
        <v>0</v>
      </c>
      <c r="E11" s="100">
        <v>0</v>
      </c>
      <c r="F11" s="100">
        <v>0</v>
      </c>
    </row>
    <row r="12" spans="1:6" s="25" customFormat="1" ht="18" customHeight="1">
      <c r="A12" s="99"/>
      <c r="B12" s="100"/>
      <c r="C12" s="99" t="s">
        <v>21</v>
      </c>
      <c r="D12" s="100">
        <f t="shared" si="0"/>
        <v>0</v>
      </c>
      <c r="E12" s="100">
        <v>0</v>
      </c>
      <c r="F12" s="100">
        <v>0</v>
      </c>
    </row>
    <row r="13" spans="1:6" s="25" customFormat="1" ht="18" customHeight="1">
      <c r="A13" s="99"/>
      <c r="B13" s="100"/>
      <c r="C13" s="99" t="s">
        <v>22</v>
      </c>
      <c r="D13" s="100">
        <f t="shared" si="0"/>
        <v>0</v>
      </c>
      <c r="E13" s="100">
        <v>0</v>
      </c>
      <c r="F13" s="100">
        <v>0</v>
      </c>
    </row>
    <row r="14" spans="1:6" s="25" customFormat="1" ht="18" customHeight="1">
      <c r="A14" s="99"/>
      <c r="B14" s="100"/>
      <c r="C14" s="99" t="s">
        <v>23</v>
      </c>
      <c r="D14" s="100">
        <f t="shared" si="0"/>
        <v>0</v>
      </c>
      <c r="E14" s="100">
        <v>0</v>
      </c>
      <c r="F14" s="100">
        <v>0</v>
      </c>
    </row>
    <row r="15" spans="1:6" s="25" customFormat="1" ht="18" customHeight="1">
      <c r="A15" s="99"/>
      <c r="B15" s="100"/>
      <c r="C15" s="99" t="s">
        <v>24</v>
      </c>
      <c r="D15" s="100">
        <f t="shared" si="0"/>
        <v>22.06</v>
      </c>
      <c r="E15" s="100">
        <v>22.06</v>
      </c>
      <c r="F15" s="100">
        <v>0</v>
      </c>
    </row>
    <row r="16" spans="1:6" s="25" customFormat="1" ht="18" customHeight="1">
      <c r="A16" s="99"/>
      <c r="B16" s="100"/>
      <c r="C16" s="99" t="s">
        <v>25</v>
      </c>
      <c r="D16" s="100">
        <f t="shared" si="0"/>
        <v>12.36</v>
      </c>
      <c r="E16" s="100">
        <v>12.36</v>
      </c>
      <c r="F16" s="100">
        <v>0</v>
      </c>
    </row>
    <row r="17" spans="1:6" s="25" customFormat="1" ht="18" customHeight="1">
      <c r="A17" s="99"/>
      <c r="B17" s="100"/>
      <c r="C17" s="99" t="s">
        <v>26</v>
      </c>
      <c r="D17" s="100">
        <f t="shared" si="0"/>
        <v>0</v>
      </c>
      <c r="E17" s="100">
        <v>0</v>
      </c>
      <c r="F17" s="100">
        <v>0</v>
      </c>
    </row>
    <row r="18" spans="1:6" s="25" customFormat="1" ht="18" customHeight="1">
      <c r="A18" s="99"/>
      <c r="B18" s="100"/>
      <c r="C18" s="99" t="s">
        <v>27</v>
      </c>
      <c r="D18" s="100">
        <f t="shared" si="0"/>
        <v>0</v>
      </c>
      <c r="E18" s="100">
        <v>0</v>
      </c>
      <c r="F18" s="100">
        <v>0</v>
      </c>
    </row>
    <row r="19" spans="1:6" s="25" customFormat="1" ht="18" customHeight="1">
      <c r="A19" s="99"/>
      <c r="B19" s="100"/>
      <c r="C19" s="99" t="s">
        <v>28</v>
      </c>
      <c r="D19" s="100">
        <f t="shared" si="0"/>
        <v>0</v>
      </c>
      <c r="E19" s="100">
        <v>0</v>
      </c>
      <c r="F19" s="100">
        <v>0</v>
      </c>
    </row>
    <row r="20" spans="1:6" s="25" customFormat="1" ht="18" customHeight="1">
      <c r="A20" s="99"/>
      <c r="B20" s="100"/>
      <c r="C20" s="99" t="s">
        <v>29</v>
      </c>
      <c r="D20" s="100">
        <f t="shared" si="0"/>
        <v>0</v>
      </c>
      <c r="E20" s="100">
        <v>0</v>
      </c>
      <c r="F20" s="100">
        <v>0</v>
      </c>
    </row>
    <row r="21" spans="1:6" s="25" customFormat="1" ht="18" customHeight="1">
      <c r="A21" s="99"/>
      <c r="B21" s="100"/>
      <c r="C21" s="99" t="s">
        <v>30</v>
      </c>
      <c r="D21" s="100">
        <f t="shared" si="0"/>
        <v>0</v>
      </c>
      <c r="E21" s="100">
        <v>0</v>
      </c>
      <c r="F21" s="100">
        <v>0</v>
      </c>
    </row>
    <row r="22" spans="1:6" s="25" customFormat="1" ht="18" customHeight="1">
      <c r="A22" s="99"/>
      <c r="B22" s="100"/>
      <c r="C22" s="99" t="s">
        <v>31</v>
      </c>
      <c r="D22" s="100">
        <f t="shared" si="0"/>
        <v>0</v>
      </c>
      <c r="E22" s="100">
        <v>0</v>
      </c>
      <c r="F22" s="100">
        <v>0</v>
      </c>
    </row>
    <row r="23" spans="1:6" s="25" customFormat="1" ht="18" customHeight="1">
      <c r="A23" s="99"/>
      <c r="B23" s="100"/>
      <c r="C23" s="99" t="s">
        <v>32</v>
      </c>
      <c r="D23" s="100">
        <f t="shared" si="0"/>
        <v>0</v>
      </c>
      <c r="E23" s="100">
        <v>0</v>
      </c>
      <c r="F23" s="100">
        <v>0</v>
      </c>
    </row>
    <row r="24" spans="1:6" s="25" customFormat="1" ht="18" customHeight="1">
      <c r="A24" s="99"/>
      <c r="B24" s="100"/>
      <c r="C24" s="99" t="s">
        <v>33</v>
      </c>
      <c r="D24" s="100">
        <f t="shared" si="0"/>
        <v>0</v>
      </c>
      <c r="E24" s="100">
        <v>0</v>
      </c>
      <c r="F24" s="100">
        <v>0</v>
      </c>
    </row>
    <row r="25" spans="1:6" s="25" customFormat="1" ht="18" customHeight="1">
      <c r="A25" s="99"/>
      <c r="B25" s="100"/>
      <c r="C25" s="99" t="s">
        <v>34</v>
      </c>
      <c r="D25" s="100">
        <f t="shared" si="0"/>
        <v>19.07</v>
      </c>
      <c r="E25" s="100">
        <v>19.07</v>
      </c>
      <c r="F25" s="100">
        <v>0</v>
      </c>
    </row>
    <row r="26" spans="1:6" s="25" customFormat="1" ht="18" customHeight="1">
      <c r="A26" s="99"/>
      <c r="B26" s="100"/>
      <c r="C26" s="99" t="s">
        <v>35</v>
      </c>
      <c r="D26" s="100">
        <f t="shared" si="0"/>
        <v>0</v>
      </c>
      <c r="E26" s="100">
        <v>0</v>
      </c>
      <c r="F26" s="100">
        <v>0</v>
      </c>
    </row>
    <row r="27" spans="1:6" s="25" customFormat="1" ht="18" customHeight="1">
      <c r="A27" s="99"/>
      <c r="B27" s="100"/>
      <c r="C27" s="101" t="s">
        <v>36</v>
      </c>
      <c r="D27" s="100">
        <f t="shared" si="0"/>
        <v>0</v>
      </c>
      <c r="E27" s="100">
        <v>0</v>
      </c>
      <c r="F27" s="100">
        <v>0</v>
      </c>
    </row>
    <row r="28" spans="1:6" s="25" customFormat="1" ht="18" customHeight="1">
      <c r="A28" s="99"/>
      <c r="B28" s="100"/>
      <c r="C28" s="99" t="s">
        <v>37</v>
      </c>
      <c r="D28" s="100">
        <f t="shared" si="0"/>
        <v>0</v>
      </c>
      <c r="E28" s="100">
        <v>0</v>
      </c>
      <c r="F28" s="100">
        <v>0</v>
      </c>
    </row>
    <row r="29" spans="1:6" s="25" customFormat="1" ht="18" customHeight="1">
      <c r="A29" s="96" t="s">
        <v>38</v>
      </c>
      <c r="B29" s="102">
        <f>B7</f>
        <v>253.52</v>
      </c>
      <c r="C29" s="103" t="s">
        <v>39</v>
      </c>
      <c r="D29" s="104">
        <f>D7</f>
        <v>253.51999999999998</v>
      </c>
      <c r="E29" s="104">
        <f>E7</f>
        <v>253.51999999999998</v>
      </c>
      <c r="F29" s="104">
        <f>F7</f>
        <v>0</v>
      </c>
    </row>
    <row r="30" spans="1:6" s="25" customFormat="1" ht="18" customHeight="1">
      <c r="A30" s="105" t="s">
        <v>40</v>
      </c>
      <c r="B30" s="106">
        <f>SUM(B31:B32)</f>
        <v>0</v>
      </c>
      <c r="C30" s="105" t="s">
        <v>41</v>
      </c>
      <c r="D30" s="106">
        <f>SUM(D31:D32)</f>
        <v>0</v>
      </c>
      <c r="E30" s="106">
        <f>SUM(E31:E32)</f>
        <v>0</v>
      </c>
      <c r="F30" s="106">
        <f>SUM(F31:F32)</f>
        <v>0</v>
      </c>
    </row>
    <row r="31" spans="1:6" s="25" customFormat="1" ht="18" customHeight="1">
      <c r="A31" s="99" t="s">
        <v>15</v>
      </c>
      <c r="B31" s="100">
        <v>0</v>
      </c>
      <c r="C31" s="99" t="s">
        <v>15</v>
      </c>
      <c r="D31" s="100">
        <f>E31+F31</f>
        <v>0</v>
      </c>
      <c r="E31" s="107">
        <v>0</v>
      </c>
      <c r="F31" s="107">
        <v>0</v>
      </c>
    </row>
    <row r="32" spans="1:6" s="25" customFormat="1" ht="18" customHeight="1">
      <c r="A32" s="99" t="s">
        <v>17</v>
      </c>
      <c r="B32" s="100">
        <v>0</v>
      </c>
      <c r="C32" s="108" t="s">
        <v>17</v>
      </c>
      <c r="D32" s="109">
        <f>E32+F32</f>
        <v>0</v>
      </c>
      <c r="E32" s="110">
        <v>0</v>
      </c>
      <c r="F32" s="110">
        <v>0</v>
      </c>
    </row>
    <row r="33" spans="1:6" s="25" customFormat="1" ht="18" customHeight="1">
      <c r="A33" s="96" t="s">
        <v>42</v>
      </c>
      <c r="B33" s="102">
        <f>B29+B30</f>
        <v>253.52</v>
      </c>
      <c r="C33" s="103" t="s">
        <v>43</v>
      </c>
      <c r="D33" s="111">
        <f>D29+D30</f>
        <v>253.51999999999998</v>
      </c>
      <c r="E33" s="112">
        <f>E29+E30</f>
        <v>253.51999999999998</v>
      </c>
      <c r="F33" s="112">
        <f>F29+F30</f>
        <v>0</v>
      </c>
    </row>
  </sheetData>
  <sheetProtection/>
  <mergeCells count="8">
    <mergeCell ref="A2:F2"/>
    <mergeCell ref="A3:C3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16" sqref="H16"/>
    </sheetView>
  </sheetViews>
  <sheetFormatPr defaultColWidth="9.00390625" defaultRowHeight="14.25"/>
  <cols>
    <col min="1" max="1" width="12.50390625" style="44" customWidth="1"/>
    <col min="2" max="2" width="30.875" style="44" customWidth="1"/>
    <col min="3" max="3" width="9.625" style="85" customWidth="1"/>
    <col min="4" max="4" width="11.50390625" style="85" customWidth="1"/>
    <col min="5" max="5" width="10.50390625" style="85" customWidth="1"/>
    <col min="6" max="6" width="11.50390625" style="85" customWidth="1"/>
    <col min="7" max="7" width="11.25390625" style="85" customWidth="1"/>
    <col min="8" max="9" width="10.50390625" style="85" customWidth="1"/>
    <col min="10" max="10" width="11.25390625" style="85" customWidth="1"/>
    <col min="11" max="11" width="11.375" style="85" customWidth="1"/>
    <col min="12" max="12" width="10.75390625" style="85" customWidth="1"/>
    <col min="13" max="16384" width="9.00390625" style="29" customWidth="1"/>
  </cols>
  <sheetData>
    <row r="1" ht="16.5" customHeight="1">
      <c r="A1" s="44" t="s">
        <v>44</v>
      </c>
    </row>
    <row r="2" spans="1:12" s="24" customFormat="1" ht="24.75" customHeight="1">
      <c r="A2" s="117" t="s">
        <v>45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s="83" customFormat="1" ht="31.5" customHeight="1">
      <c r="A3" s="86" t="s">
        <v>3</v>
      </c>
      <c r="B3" s="86"/>
      <c r="C3" s="87"/>
      <c r="D3" s="88"/>
      <c r="E3" s="86"/>
      <c r="F3" s="87"/>
      <c r="G3" s="87"/>
      <c r="H3" s="87"/>
      <c r="I3" s="87"/>
      <c r="J3" s="87"/>
      <c r="K3" s="87"/>
      <c r="L3" s="87" t="s">
        <v>4</v>
      </c>
    </row>
    <row r="4" spans="1:12" s="26" customFormat="1" ht="21.75" customHeight="1">
      <c r="A4" s="123" t="s">
        <v>46</v>
      </c>
      <c r="B4" s="123"/>
      <c r="C4" s="123" t="s">
        <v>47</v>
      </c>
      <c r="D4" s="124" t="s">
        <v>48</v>
      </c>
      <c r="E4" s="125"/>
      <c r="F4" s="125"/>
      <c r="G4" s="125"/>
      <c r="H4" s="124" t="s">
        <v>49</v>
      </c>
      <c r="I4" s="125"/>
      <c r="J4" s="125"/>
      <c r="K4" s="125"/>
      <c r="L4" s="128" t="s">
        <v>50</v>
      </c>
    </row>
    <row r="5" spans="1:12" s="26" customFormat="1" ht="33" customHeight="1">
      <c r="A5" s="89" t="s">
        <v>51</v>
      </c>
      <c r="B5" s="89" t="s">
        <v>52</v>
      </c>
      <c r="C5" s="123"/>
      <c r="D5" s="90" t="s">
        <v>10</v>
      </c>
      <c r="E5" s="90" t="s">
        <v>53</v>
      </c>
      <c r="F5" s="90" t="s">
        <v>54</v>
      </c>
      <c r="G5" s="90" t="s">
        <v>55</v>
      </c>
      <c r="H5" s="90" t="s">
        <v>10</v>
      </c>
      <c r="I5" s="90" t="s">
        <v>53</v>
      </c>
      <c r="J5" s="90" t="s">
        <v>54</v>
      </c>
      <c r="K5" s="90" t="s">
        <v>55</v>
      </c>
      <c r="L5" s="129"/>
    </row>
    <row r="6" spans="1:12" s="84" customFormat="1" ht="21.75" customHeight="1">
      <c r="A6" s="126" t="s">
        <v>56</v>
      </c>
      <c r="B6" s="127"/>
      <c r="C6" s="91">
        <f>SUM(C7:C17)</f>
        <v>253.51999999999998</v>
      </c>
      <c r="D6" s="91">
        <f>SUM(D7:D17)</f>
        <v>253.51999999999998</v>
      </c>
      <c r="E6" s="91">
        <f>SUM(E7:E17)</f>
        <v>250.72</v>
      </c>
      <c r="F6" s="91">
        <f aca="true" t="shared" si="0" ref="F6:L6">SUM(F7:F14)</f>
        <v>2.8</v>
      </c>
      <c r="G6" s="91">
        <f t="shared" si="0"/>
        <v>0</v>
      </c>
      <c r="H6" s="91">
        <f t="shared" si="0"/>
        <v>0</v>
      </c>
      <c r="I6" s="91">
        <f t="shared" si="0"/>
        <v>0</v>
      </c>
      <c r="J6" s="91">
        <f t="shared" si="0"/>
        <v>0</v>
      </c>
      <c r="K6" s="91">
        <f t="shared" si="0"/>
        <v>0</v>
      </c>
      <c r="L6" s="91">
        <f t="shared" si="0"/>
        <v>0</v>
      </c>
    </row>
    <row r="7" spans="1:12" s="25" customFormat="1" ht="22.5" customHeight="1">
      <c r="A7" s="76" t="s">
        <v>57</v>
      </c>
      <c r="B7" s="76" t="s">
        <v>58</v>
      </c>
      <c r="C7" s="92">
        <f aca="true" t="shared" si="1" ref="C7:C17">D7+H7+L7</f>
        <v>122.23</v>
      </c>
      <c r="D7" s="92">
        <f aca="true" t="shared" si="2" ref="D7:D17">SUM(E7:G7)</f>
        <v>122.23</v>
      </c>
      <c r="E7" s="92">
        <v>122.23</v>
      </c>
      <c r="F7" s="92">
        <v>0</v>
      </c>
      <c r="G7" s="92">
        <v>0</v>
      </c>
      <c r="H7" s="92">
        <f aca="true" t="shared" si="3" ref="H7:H17">SUM(I7:K7)</f>
        <v>0</v>
      </c>
      <c r="I7" s="92">
        <v>0</v>
      </c>
      <c r="J7" s="92">
        <v>0</v>
      </c>
      <c r="K7" s="92">
        <v>0</v>
      </c>
      <c r="L7" s="92">
        <v>0</v>
      </c>
    </row>
    <row r="8" spans="1:12" s="25" customFormat="1" ht="22.5" customHeight="1">
      <c r="A8" s="76" t="s">
        <v>59</v>
      </c>
      <c r="B8" s="76" t="s">
        <v>60</v>
      </c>
      <c r="C8" s="92">
        <f t="shared" si="1"/>
        <v>22.8</v>
      </c>
      <c r="D8" s="92">
        <f t="shared" si="2"/>
        <v>22.8</v>
      </c>
      <c r="E8" s="92">
        <v>20</v>
      </c>
      <c r="F8" s="92">
        <v>2.8</v>
      </c>
      <c r="G8" s="92">
        <v>0</v>
      </c>
      <c r="H8" s="92">
        <f t="shared" si="3"/>
        <v>0</v>
      </c>
      <c r="I8" s="92">
        <v>0</v>
      </c>
      <c r="J8" s="92">
        <v>0</v>
      </c>
      <c r="K8" s="92">
        <v>0</v>
      </c>
      <c r="L8" s="92">
        <v>0</v>
      </c>
    </row>
    <row r="9" spans="1:12" s="25" customFormat="1" ht="22.5" customHeight="1">
      <c r="A9" s="76" t="s">
        <v>61</v>
      </c>
      <c r="B9" s="76" t="s">
        <v>62</v>
      </c>
      <c r="C9" s="92">
        <f t="shared" si="1"/>
        <v>10</v>
      </c>
      <c r="D9" s="92">
        <f t="shared" si="2"/>
        <v>10</v>
      </c>
      <c r="E9" s="92">
        <v>10</v>
      </c>
      <c r="F9" s="92">
        <v>0</v>
      </c>
      <c r="G9" s="92">
        <v>0</v>
      </c>
      <c r="H9" s="92">
        <f t="shared" si="3"/>
        <v>0</v>
      </c>
      <c r="I9" s="92">
        <v>0</v>
      </c>
      <c r="J9" s="92">
        <v>0</v>
      </c>
      <c r="K9" s="92">
        <v>0</v>
      </c>
      <c r="L9" s="92">
        <v>0</v>
      </c>
    </row>
    <row r="10" spans="1:12" s="25" customFormat="1" ht="22.5" customHeight="1">
      <c r="A10" s="76" t="s">
        <v>63</v>
      </c>
      <c r="B10" s="76" t="s">
        <v>64</v>
      </c>
      <c r="C10" s="92">
        <f t="shared" si="1"/>
        <v>45</v>
      </c>
      <c r="D10" s="92">
        <f t="shared" si="2"/>
        <v>45</v>
      </c>
      <c r="E10" s="92">
        <v>45</v>
      </c>
      <c r="F10" s="92">
        <v>0</v>
      </c>
      <c r="G10" s="92">
        <v>0</v>
      </c>
      <c r="H10" s="92">
        <f t="shared" si="3"/>
        <v>0</v>
      </c>
      <c r="I10" s="92">
        <v>0</v>
      </c>
      <c r="J10" s="92">
        <v>0</v>
      </c>
      <c r="K10" s="92">
        <v>0</v>
      </c>
      <c r="L10" s="92">
        <v>0</v>
      </c>
    </row>
    <row r="11" spans="1:12" s="25" customFormat="1" ht="22.5" customHeight="1">
      <c r="A11" s="76" t="s">
        <v>65</v>
      </c>
      <c r="B11" s="76" t="s">
        <v>66</v>
      </c>
      <c r="C11" s="92">
        <f t="shared" si="1"/>
        <v>6</v>
      </c>
      <c r="D11" s="92">
        <f t="shared" si="2"/>
        <v>6</v>
      </c>
      <c r="E11" s="92">
        <v>6</v>
      </c>
      <c r="F11" s="92">
        <v>0</v>
      </c>
      <c r="G11" s="92">
        <v>0</v>
      </c>
      <c r="H11" s="92">
        <f t="shared" si="3"/>
        <v>0</v>
      </c>
      <c r="I11" s="92">
        <v>0</v>
      </c>
      <c r="J11" s="92">
        <v>0</v>
      </c>
      <c r="K11" s="92">
        <v>0</v>
      </c>
      <c r="L11" s="92">
        <v>0</v>
      </c>
    </row>
    <row r="12" spans="1:12" s="25" customFormat="1" ht="22.5" customHeight="1">
      <c r="A12" s="76" t="s">
        <v>67</v>
      </c>
      <c r="B12" s="76" t="s">
        <v>68</v>
      </c>
      <c r="C12" s="92">
        <f t="shared" si="1"/>
        <v>10.71</v>
      </c>
      <c r="D12" s="92">
        <f t="shared" si="2"/>
        <v>10.71</v>
      </c>
      <c r="E12" s="92">
        <v>10.71</v>
      </c>
      <c r="F12" s="92">
        <v>0</v>
      </c>
      <c r="G12" s="92">
        <v>0</v>
      </c>
      <c r="H12" s="92">
        <f t="shared" si="3"/>
        <v>0</v>
      </c>
      <c r="I12" s="92">
        <v>0</v>
      </c>
      <c r="J12" s="92">
        <v>0</v>
      </c>
      <c r="K12" s="92">
        <v>0</v>
      </c>
      <c r="L12" s="92">
        <v>0</v>
      </c>
    </row>
    <row r="13" spans="1:12" s="25" customFormat="1" ht="22.5" customHeight="1">
      <c r="A13" s="76" t="s">
        <v>69</v>
      </c>
      <c r="B13" s="76" t="s">
        <v>70</v>
      </c>
      <c r="C13" s="92">
        <f t="shared" si="1"/>
        <v>5.35</v>
      </c>
      <c r="D13" s="92">
        <f t="shared" si="2"/>
        <v>5.35</v>
      </c>
      <c r="E13" s="92">
        <v>5.35</v>
      </c>
      <c r="F13" s="92">
        <v>0</v>
      </c>
      <c r="G13" s="92">
        <v>0</v>
      </c>
      <c r="H13" s="92">
        <f t="shared" si="3"/>
        <v>0</v>
      </c>
      <c r="I13" s="92">
        <v>0</v>
      </c>
      <c r="J13" s="92">
        <v>0</v>
      </c>
      <c r="K13" s="92">
        <v>0</v>
      </c>
      <c r="L13" s="92">
        <v>0</v>
      </c>
    </row>
    <row r="14" spans="1:12" s="25" customFormat="1" ht="22.5" customHeight="1">
      <c r="A14" s="76" t="s">
        <v>71</v>
      </c>
      <c r="B14" s="76" t="s">
        <v>72</v>
      </c>
      <c r="C14" s="92">
        <f t="shared" si="1"/>
        <v>5.89</v>
      </c>
      <c r="D14" s="92">
        <f t="shared" si="2"/>
        <v>5.89</v>
      </c>
      <c r="E14" s="92">
        <v>5.89</v>
      </c>
      <c r="F14" s="92">
        <v>0</v>
      </c>
      <c r="G14" s="92">
        <v>0</v>
      </c>
      <c r="H14" s="92">
        <f t="shared" si="3"/>
        <v>0</v>
      </c>
      <c r="I14" s="92">
        <v>0</v>
      </c>
      <c r="J14" s="92">
        <v>0</v>
      </c>
      <c r="K14" s="92">
        <v>0</v>
      </c>
      <c r="L14" s="92">
        <v>0</v>
      </c>
    </row>
    <row r="15" spans="1:12" ht="22.5" customHeight="1">
      <c r="A15" s="76" t="s">
        <v>73</v>
      </c>
      <c r="B15" s="76" t="s">
        <v>74</v>
      </c>
      <c r="C15" s="92">
        <f t="shared" si="1"/>
        <v>6.47</v>
      </c>
      <c r="D15" s="92">
        <f t="shared" si="2"/>
        <v>6.47</v>
      </c>
      <c r="E15" s="93">
        <v>6.47</v>
      </c>
      <c r="F15" s="92">
        <v>0</v>
      </c>
      <c r="G15" s="92">
        <v>0</v>
      </c>
      <c r="H15" s="92">
        <f t="shared" si="3"/>
        <v>0</v>
      </c>
      <c r="I15" s="92">
        <v>0</v>
      </c>
      <c r="J15" s="92">
        <v>0</v>
      </c>
      <c r="K15" s="92">
        <v>0</v>
      </c>
      <c r="L15" s="92">
        <v>0</v>
      </c>
    </row>
    <row r="16" spans="1:12" ht="22.5" customHeight="1">
      <c r="A16" s="76" t="s">
        <v>75</v>
      </c>
      <c r="B16" s="76" t="s">
        <v>76</v>
      </c>
      <c r="C16" s="92">
        <f t="shared" si="1"/>
        <v>8.67</v>
      </c>
      <c r="D16" s="92">
        <f t="shared" si="2"/>
        <v>8.67</v>
      </c>
      <c r="E16" s="93">
        <v>8.67</v>
      </c>
      <c r="F16" s="92">
        <v>0</v>
      </c>
      <c r="G16" s="92">
        <v>0</v>
      </c>
      <c r="H16" s="92">
        <f t="shared" si="3"/>
        <v>0</v>
      </c>
      <c r="I16" s="92">
        <v>0</v>
      </c>
      <c r="J16" s="92">
        <v>0</v>
      </c>
      <c r="K16" s="92">
        <v>0</v>
      </c>
      <c r="L16" s="92">
        <v>0</v>
      </c>
    </row>
    <row r="17" spans="1:12" ht="22.5" customHeight="1">
      <c r="A17" s="76" t="s">
        <v>77</v>
      </c>
      <c r="B17" s="76" t="s">
        <v>78</v>
      </c>
      <c r="C17" s="92">
        <f t="shared" si="1"/>
        <v>10.4</v>
      </c>
      <c r="D17" s="92">
        <f t="shared" si="2"/>
        <v>10.4</v>
      </c>
      <c r="E17" s="94">
        <v>10.4</v>
      </c>
      <c r="F17" s="92">
        <v>0</v>
      </c>
      <c r="G17" s="92">
        <v>0</v>
      </c>
      <c r="H17" s="92">
        <f t="shared" si="3"/>
        <v>0</v>
      </c>
      <c r="I17" s="92">
        <v>0</v>
      </c>
      <c r="J17" s="92">
        <v>0</v>
      </c>
      <c r="K17" s="92">
        <v>0</v>
      </c>
      <c r="L17" s="92">
        <v>0</v>
      </c>
    </row>
  </sheetData>
  <sheetProtection/>
  <mergeCells count="7">
    <mergeCell ref="A2:L2"/>
    <mergeCell ref="A4:B4"/>
    <mergeCell ref="D4:G4"/>
    <mergeCell ref="H4:K4"/>
    <mergeCell ref="A6:B6"/>
    <mergeCell ref="C4:C5"/>
    <mergeCell ref="L4:L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8" sqref="A8:IV10"/>
    </sheetView>
  </sheetViews>
  <sheetFormatPr defaultColWidth="9.00390625" defaultRowHeight="14.25"/>
  <cols>
    <col min="1" max="1" width="14.375" style="67" customWidth="1"/>
    <col min="2" max="2" width="31.625" style="67" customWidth="1"/>
    <col min="3" max="3" width="14.125" style="68" customWidth="1"/>
    <col min="4" max="6" width="14.625" style="68" customWidth="1"/>
    <col min="7" max="7" width="16.75390625" style="68" customWidth="1"/>
    <col min="8" max="8" width="14.50390625" style="69" customWidth="1"/>
    <col min="9" max="16384" width="9.00390625" style="70" customWidth="1"/>
  </cols>
  <sheetData>
    <row r="1" ht="24.75" customHeight="1">
      <c r="A1" s="67" t="s">
        <v>79</v>
      </c>
    </row>
    <row r="2" spans="1:8" s="63" customFormat="1" ht="22.5" customHeight="1">
      <c r="A2" s="130" t="s">
        <v>80</v>
      </c>
      <c r="B2" s="130"/>
      <c r="C2" s="130"/>
      <c r="D2" s="130"/>
      <c r="E2" s="130"/>
      <c r="F2" s="130"/>
      <c r="G2" s="130"/>
      <c r="H2" s="130"/>
    </row>
    <row r="3" spans="1:8" ht="24" customHeight="1">
      <c r="A3" s="131" t="s">
        <v>3</v>
      </c>
      <c r="B3" s="131"/>
      <c r="C3" s="131"/>
      <c r="D3" s="131"/>
      <c r="H3" s="69" t="s">
        <v>4</v>
      </c>
    </row>
    <row r="4" spans="1:8" s="64" customFormat="1" ht="39" customHeight="1">
      <c r="A4" s="132" t="s">
        <v>46</v>
      </c>
      <c r="B4" s="132"/>
      <c r="C4" s="133" t="s">
        <v>81</v>
      </c>
      <c r="D4" s="133" t="s">
        <v>82</v>
      </c>
      <c r="E4" s="133"/>
      <c r="F4" s="133"/>
      <c r="G4" s="132" t="s">
        <v>83</v>
      </c>
      <c r="H4" s="132"/>
    </row>
    <row r="5" spans="1:8" s="64" customFormat="1" ht="31.5" customHeight="1">
      <c r="A5" s="71" t="s">
        <v>51</v>
      </c>
      <c r="B5" s="71" t="s">
        <v>52</v>
      </c>
      <c r="C5" s="133"/>
      <c r="D5" s="72" t="s">
        <v>56</v>
      </c>
      <c r="E5" s="72" t="s">
        <v>84</v>
      </c>
      <c r="F5" s="72" t="s">
        <v>85</v>
      </c>
      <c r="G5" s="72" t="s">
        <v>86</v>
      </c>
      <c r="H5" s="73" t="s">
        <v>87</v>
      </c>
    </row>
    <row r="6" spans="1:8" s="65" customFormat="1" ht="21" customHeight="1">
      <c r="A6" s="134" t="s">
        <v>56</v>
      </c>
      <c r="B6" s="135"/>
      <c r="C6" s="74">
        <f>SUM(C7:C17)</f>
        <v>449.75</v>
      </c>
      <c r="D6" s="74">
        <f>SUM(D7:D17)</f>
        <v>253.51999999999998</v>
      </c>
      <c r="E6" s="74">
        <f>SUM(E7:E17)</f>
        <v>175.72</v>
      </c>
      <c r="F6" s="74">
        <f>SUM(F7:F17)</f>
        <v>77.8</v>
      </c>
      <c r="G6" s="74">
        <f>SUM(G7:G14)</f>
        <v>-198.4</v>
      </c>
      <c r="H6" s="75">
        <f aca="true" t="shared" si="0" ref="H6:H17">G6/C6</f>
        <v>-0.4411339633129516</v>
      </c>
    </row>
    <row r="7" spans="1:8" s="66" customFormat="1" ht="21" customHeight="1">
      <c r="A7" s="76" t="s">
        <v>57</v>
      </c>
      <c r="B7" s="76" t="s">
        <v>58</v>
      </c>
      <c r="C7" s="77">
        <v>122.81</v>
      </c>
      <c r="D7" s="77">
        <f aca="true" t="shared" si="1" ref="D7:D17">E7+F7</f>
        <v>122.23</v>
      </c>
      <c r="E7" s="77">
        <v>122.23</v>
      </c>
      <c r="F7" s="77">
        <v>0</v>
      </c>
      <c r="G7" s="78">
        <f aca="true" t="shared" si="2" ref="G7:G17">D7-C7</f>
        <v>-0.5799999999999983</v>
      </c>
      <c r="H7" s="79">
        <f t="shared" si="0"/>
        <v>-0.004722742447683399</v>
      </c>
    </row>
    <row r="8" spans="1:8" s="66" customFormat="1" ht="21" customHeight="1">
      <c r="A8" s="76" t="s">
        <v>59</v>
      </c>
      <c r="B8" s="76" t="s">
        <v>60</v>
      </c>
      <c r="C8" s="77">
        <v>48.58</v>
      </c>
      <c r="D8" s="77">
        <f t="shared" si="1"/>
        <v>22.8</v>
      </c>
      <c r="E8" s="77">
        <v>0</v>
      </c>
      <c r="F8" s="77">
        <v>22.8</v>
      </c>
      <c r="G8" s="78">
        <f t="shared" si="2"/>
        <v>-25.779999999999998</v>
      </c>
      <c r="H8" s="79">
        <f t="shared" si="0"/>
        <v>-0.5306710580485796</v>
      </c>
    </row>
    <row r="9" spans="1:8" s="66" customFormat="1" ht="21" customHeight="1">
      <c r="A9" s="76" t="s">
        <v>61</v>
      </c>
      <c r="B9" s="76" t="s">
        <v>62</v>
      </c>
      <c r="C9" s="77">
        <v>170.03</v>
      </c>
      <c r="D9" s="77">
        <f t="shared" si="1"/>
        <v>10</v>
      </c>
      <c r="E9" s="77">
        <v>0</v>
      </c>
      <c r="F9" s="77">
        <v>10</v>
      </c>
      <c r="G9" s="78">
        <f t="shared" si="2"/>
        <v>-160.03</v>
      </c>
      <c r="H9" s="79">
        <f t="shared" si="0"/>
        <v>-0.9411868493795212</v>
      </c>
    </row>
    <row r="10" spans="1:8" s="66" customFormat="1" ht="21" customHeight="1">
      <c r="A10" s="76" t="s">
        <v>63</v>
      </c>
      <c r="B10" s="76" t="s">
        <v>64</v>
      </c>
      <c r="C10" s="77">
        <v>65</v>
      </c>
      <c r="D10" s="77">
        <f t="shared" si="1"/>
        <v>45</v>
      </c>
      <c r="E10" s="77">
        <v>0</v>
      </c>
      <c r="F10" s="77">
        <v>45</v>
      </c>
      <c r="G10" s="78">
        <f t="shared" si="2"/>
        <v>-20</v>
      </c>
      <c r="H10" s="79">
        <f t="shared" si="0"/>
        <v>-0.3076923076923077</v>
      </c>
    </row>
    <row r="11" spans="1:8" s="66" customFormat="1" ht="21" customHeight="1">
      <c r="A11" s="76" t="s">
        <v>65</v>
      </c>
      <c r="B11" s="76" t="s">
        <v>66</v>
      </c>
      <c r="C11" s="77">
        <v>6.3</v>
      </c>
      <c r="D11" s="77">
        <f t="shared" si="1"/>
        <v>6</v>
      </c>
      <c r="E11" s="77">
        <v>6</v>
      </c>
      <c r="F11" s="77">
        <v>0</v>
      </c>
      <c r="G11" s="78">
        <f t="shared" si="2"/>
        <v>-0.2999999999999998</v>
      </c>
      <c r="H11" s="79">
        <f t="shared" si="0"/>
        <v>-0.047619047619047596</v>
      </c>
    </row>
    <row r="12" spans="1:8" s="66" customFormat="1" ht="21" customHeight="1">
      <c r="A12" s="76" t="s">
        <v>67</v>
      </c>
      <c r="B12" s="76" t="s">
        <v>68</v>
      </c>
      <c r="C12" s="77">
        <v>8</v>
      </c>
      <c r="D12" s="77">
        <f t="shared" si="1"/>
        <v>10.71</v>
      </c>
      <c r="E12" s="77">
        <v>10.71</v>
      </c>
      <c r="F12" s="77">
        <v>0</v>
      </c>
      <c r="G12" s="78">
        <f t="shared" si="2"/>
        <v>2.710000000000001</v>
      </c>
      <c r="H12" s="79">
        <f t="shared" si="0"/>
        <v>0.3387500000000001</v>
      </c>
    </row>
    <row r="13" spans="1:8" s="66" customFormat="1" ht="21" customHeight="1">
      <c r="A13" s="76" t="s">
        <v>69</v>
      </c>
      <c r="B13" s="76" t="s">
        <v>70</v>
      </c>
      <c r="C13" s="77">
        <v>0</v>
      </c>
      <c r="D13" s="77">
        <f t="shared" si="1"/>
        <v>5.35</v>
      </c>
      <c r="E13" s="77">
        <v>5.35</v>
      </c>
      <c r="F13" s="77">
        <v>0</v>
      </c>
      <c r="G13" s="78">
        <f t="shared" si="2"/>
        <v>5.35</v>
      </c>
      <c r="H13" s="79" t="e">
        <f t="shared" si="0"/>
        <v>#DIV/0!</v>
      </c>
    </row>
    <row r="14" spans="1:8" s="66" customFormat="1" ht="21" customHeight="1">
      <c r="A14" s="76" t="s">
        <v>71</v>
      </c>
      <c r="B14" s="76" t="s">
        <v>72</v>
      </c>
      <c r="C14" s="77">
        <v>5.66</v>
      </c>
      <c r="D14" s="77">
        <f t="shared" si="1"/>
        <v>5.89</v>
      </c>
      <c r="E14" s="77">
        <v>5.89</v>
      </c>
      <c r="F14" s="77">
        <v>0</v>
      </c>
      <c r="G14" s="78">
        <f t="shared" si="2"/>
        <v>0.22999999999999954</v>
      </c>
      <c r="H14" s="79">
        <f t="shared" si="0"/>
        <v>0.04063604240282677</v>
      </c>
    </row>
    <row r="15" spans="1:12" ht="21" customHeight="1">
      <c r="A15" s="76" t="s">
        <v>73</v>
      </c>
      <c r="B15" s="80" t="s">
        <v>74</v>
      </c>
      <c r="C15" s="77">
        <v>6.24</v>
      </c>
      <c r="D15" s="77">
        <f t="shared" si="1"/>
        <v>6.47</v>
      </c>
      <c r="E15" s="81">
        <v>6.47</v>
      </c>
      <c r="F15" s="77">
        <v>0</v>
      </c>
      <c r="G15" s="78">
        <f t="shared" si="2"/>
        <v>0.22999999999999954</v>
      </c>
      <c r="H15" s="79">
        <f t="shared" si="0"/>
        <v>0.036858974358974284</v>
      </c>
      <c r="L15" s="70" t="s">
        <v>88</v>
      </c>
    </row>
    <row r="16" spans="1:8" ht="21" customHeight="1">
      <c r="A16" s="76" t="s">
        <v>75</v>
      </c>
      <c r="B16" s="80" t="s">
        <v>76</v>
      </c>
      <c r="C16" s="77">
        <v>7.75</v>
      </c>
      <c r="D16" s="77">
        <f t="shared" si="1"/>
        <v>8.67</v>
      </c>
      <c r="E16" s="81">
        <v>8.67</v>
      </c>
      <c r="F16" s="77">
        <v>0</v>
      </c>
      <c r="G16" s="78">
        <f t="shared" si="2"/>
        <v>0.9199999999999999</v>
      </c>
      <c r="H16" s="79">
        <f t="shared" si="0"/>
        <v>0.11870967741935483</v>
      </c>
    </row>
    <row r="17" spans="1:8" ht="21" customHeight="1">
      <c r="A17" s="76" t="s">
        <v>77</v>
      </c>
      <c r="B17" s="80" t="s">
        <v>78</v>
      </c>
      <c r="C17" s="77">
        <v>9.38</v>
      </c>
      <c r="D17" s="77">
        <f t="shared" si="1"/>
        <v>10.4</v>
      </c>
      <c r="E17" s="82">
        <v>10.4</v>
      </c>
      <c r="F17" s="77">
        <v>0</v>
      </c>
      <c r="G17" s="78">
        <f t="shared" si="2"/>
        <v>1.0199999999999996</v>
      </c>
      <c r="H17" s="79">
        <f t="shared" si="0"/>
        <v>0.10874200426439228</v>
      </c>
    </row>
  </sheetData>
  <sheetProtection/>
  <mergeCells count="7">
    <mergeCell ref="A2:H2"/>
    <mergeCell ref="A3:D3"/>
    <mergeCell ref="A4:B4"/>
    <mergeCell ref="D4:F4"/>
    <mergeCell ref="G4:H4"/>
    <mergeCell ref="A6:B6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G15" sqref="G15"/>
    </sheetView>
  </sheetViews>
  <sheetFormatPr defaultColWidth="9.00390625" defaultRowHeight="14.25"/>
  <cols>
    <col min="1" max="1" width="9.00390625" style="29" customWidth="1"/>
    <col min="2" max="2" width="28.125" style="29" customWidth="1"/>
    <col min="3" max="5" width="20.75390625" style="29" customWidth="1"/>
    <col min="6" max="16384" width="9.00390625" style="29" customWidth="1"/>
  </cols>
  <sheetData>
    <row r="1" ht="14.25">
      <c r="A1" s="29" t="s">
        <v>89</v>
      </c>
    </row>
    <row r="2" spans="1:5" s="24" customFormat="1" ht="34.5" customHeight="1">
      <c r="A2" s="117" t="s">
        <v>90</v>
      </c>
      <c r="B2" s="117"/>
      <c r="C2" s="117"/>
      <c r="D2" s="117"/>
      <c r="E2" s="117"/>
    </row>
    <row r="3" spans="1:5" s="47" customFormat="1" ht="19.5" customHeight="1">
      <c r="A3" s="136" t="s">
        <v>3</v>
      </c>
      <c r="B3" s="136"/>
      <c r="C3" s="136"/>
      <c r="D3" s="136"/>
      <c r="E3" s="59" t="s">
        <v>4</v>
      </c>
    </row>
    <row r="4" spans="1:5" s="47" customFormat="1" ht="15.75" customHeight="1">
      <c r="A4" s="137" t="s">
        <v>91</v>
      </c>
      <c r="B4" s="137"/>
      <c r="C4" s="137" t="s">
        <v>92</v>
      </c>
      <c r="D4" s="137"/>
      <c r="E4" s="137"/>
    </row>
    <row r="5" spans="1:5" s="47" customFormat="1" ht="15.75" customHeight="1">
      <c r="A5" s="30" t="s">
        <v>51</v>
      </c>
      <c r="B5" s="30" t="s">
        <v>52</v>
      </c>
      <c r="C5" s="30" t="s">
        <v>56</v>
      </c>
      <c r="D5" s="30" t="s">
        <v>93</v>
      </c>
      <c r="E5" s="30" t="s">
        <v>94</v>
      </c>
    </row>
    <row r="6" spans="1:5" s="47" customFormat="1" ht="15.75" customHeight="1">
      <c r="A6" s="137" t="s">
        <v>95</v>
      </c>
      <c r="B6" s="137"/>
      <c r="C6" s="40">
        <f>C7+C21+C49+C62</f>
        <v>175.71999999999997</v>
      </c>
      <c r="D6" s="40">
        <f>D7+D21+D49+D62</f>
        <v>157.72999999999996</v>
      </c>
      <c r="E6" s="40">
        <f>E7+E21+E49+E62</f>
        <v>17.990000000000002</v>
      </c>
    </row>
    <row r="7" spans="1:5" s="60" customFormat="1" ht="15.75" customHeight="1">
      <c r="A7" s="30">
        <v>301</v>
      </c>
      <c r="B7" s="61" t="s">
        <v>96</v>
      </c>
      <c r="C7" s="40">
        <f>SUM(C8:C20)</f>
        <v>143.76999999999995</v>
      </c>
      <c r="D7" s="40">
        <f>SUM(D8:D20)</f>
        <v>143.76999999999995</v>
      </c>
      <c r="E7" s="40">
        <f>SUM(E8:E20)</f>
        <v>0</v>
      </c>
    </row>
    <row r="8" spans="1:5" s="47" customFormat="1" ht="15.75" customHeight="1">
      <c r="A8" s="41">
        <v>30101</v>
      </c>
      <c r="B8" s="62" t="s">
        <v>97</v>
      </c>
      <c r="C8" s="38">
        <f>D8+E8</f>
        <v>36.27</v>
      </c>
      <c r="D8" s="38">
        <v>36.27</v>
      </c>
      <c r="E8" s="38">
        <v>0</v>
      </c>
    </row>
    <row r="9" spans="1:5" s="47" customFormat="1" ht="15.75" customHeight="1">
      <c r="A9" s="41">
        <v>30102</v>
      </c>
      <c r="B9" s="62" t="s">
        <v>98</v>
      </c>
      <c r="C9" s="38">
        <f aca="true" t="shared" si="0" ref="C9:C20">D9+E9</f>
        <v>45.02</v>
      </c>
      <c r="D9" s="38">
        <v>45.02</v>
      </c>
      <c r="E9" s="38">
        <v>0</v>
      </c>
    </row>
    <row r="10" spans="1:5" s="47" customFormat="1" ht="15.75" customHeight="1">
      <c r="A10" s="41">
        <v>30103</v>
      </c>
      <c r="B10" s="62" t="s">
        <v>99</v>
      </c>
      <c r="C10" s="38">
        <f t="shared" si="0"/>
        <v>28.22</v>
      </c>
      <c r="D10" s="38">
        <v>28.22</v>
      </c>
      <c r="E10" s="38">
        <v>0</v>
      </c>
    </row>
    <row r="11" spans="1:5" s="47" customFormat="1" ht="15.75" customHeight="1">
      <c r="A11" s="41">
        <v>30106</v>
      </c>
      <c r="B11" s="62" t="s">
        <v>100</v>
      </c>
      <c r="C11" s="38">
        <f t="shared" si="0"/>
        <v>0</v>
      </c>
      <c r="D11" s="38">
        <v>0</v>
      </c>
      <c r="E11" s="38">
        <v>0</v>
      </c>
    </row>
    <row r="12" spans="1:5" s="47" customFormat="1" ht="15.75" customHeight="1">
      <c r="A12" s="41">
        <v>30107</v>
      </c>
      <c r="B12" s="62" t="s">
        <v>101</v>
      </c>
      <c r="C12" s="38">
        <f t="shared" si="0"/>
        <v>0</v>
      </c>
      <c r="D12" s="38">
        <v>0</v>
      </c>
      <c r="E12" s="38">
        <v>0</v>
      </c>
    </row>
    <row r="13" spans="1:5" s="47" customFormat="1" ht="15.75" customHeight="1">
      <c r="A13" s="41">
        <v>30108</v>
      </c>
      <c r="B13" s="62" t="s">
        <v>102</v>
      </c>
      <c r="C13" s="38">
        <f t="shared" si="0"/>
        <v>10.71</v>
      </c>
      <c r="D13" s="38">
        <v>10.71</v>
      </c>
      <c r="E13" s="38">
        <v>0</v>
      </c>
    </row>
    <row r="14" spans="1:5" s="47" customFormat="1" ht="15.75" customHeight="1">
      <c r="A14" s="41">
        <v>30109</v>
      </c>
      <c r="B14" s="62" t="s">
        <v>103</v>
      </c>
      <c r="C14" s="38">
        <f t="shared" si="0"/>
        <v>5.35</v>
      </c>
      <c r="D14" s="38">
        <v>5.35</v>
      </c>
      <c r="E14" s="38">
        <v>0</v>
      </c>
    </row>
    <row r="15" spans="1:5" s="47" customFormat="1" ht="15.75" customHeight="1">
      <c r="A15" s="41">
        <v>30110</v>
      </c>
      <c r="B15" s="62" t="s">
        <v>104</v>
      </c>
      <c r="C15" s="38">
        <f t="shared" si="0"/>
        <v>5.89</v>
      </c>
      <c r="D15" s="38">
        <v>5.89</v>
      </c>
      <c r="E15" s="38">
        <v>0</v>
      </c>
    </row>
    <row r="16" spans="1:5" s="47" customFormat="1" ht="15.75" customHeight="1">
      <c r="A16" s="41">
        <v>30111</v>
      </c>
      <c r="B16" s="62" t="s">
        <v>105</v>
      </c>
      <c r="C16" s="38">
        <f t="shared" si="0"/>
        <v>3.35</v>
      </c>
      <c r="D16" s="38">
        <v>3.35</v>
      </c>
      <c r="E16" s="38">
        <v>0</v>
      </c>
    </row>
    <row r="17" spans="1:5" s="47" customFormat="1" ht="15.75" customHeight="1">
      <c r="A17" s="41">
        <v>30112</v>
      </c>
      <c r="B17" s="62" t="s">
        <v>106</v>
      </c>
      <c r="C17" s="38">
        <f t="shared" si="0"/>
        <v>0.29</v>
      </c>
      <c r="D17" s="38">
        <v>0.29</v>
      </c>
      <c r="E17" s="38">
        <v>0</v>
      </c>
    </row>
    <row r="18" spans="1:5" s="47" customFormat="1" ht="15.75" customHeight="1">
      <c r="A18" s="41">
        <v>30113</v>
      </c>
      <c r="B18" s="62" t="s">
        <v>107</v>
      </c>
      <c r="C18" s="38">
        <f t="shared" si="0"/>
        <v>8.67</v>
      </c>
      <c r="D18" s="38">
        <v>8.67</v>
      </c>
      <c r="E18" s="38">
        <v>0</v>
      </c>
    </row>
    <row r="19" spans="1:5" s="47" customFormat="1" ht="15.75" customHeight="1">
      <c r="A19" s="41">
        <v>30114</v>
      </c>
      <c r="B19" s="62" t="s">
        <v>108</v>
      </c>
      <c r="C19" s="38">
        <f t="shared" si="0"/>
        <v>0</v>
      </c>
      <c r="D19" s="38">
        <v>0</v>
      </c>
      <c r="E19" s="38">
        <v>0</v>
      </c>
    </row>
    <row r="20" spans="1:5" s="47" customFormat="1" ht="15.75" customHeight="1">
      <c r="A20" s="41">
        <v>30199</v>
      </c>
      <c r="B20" s="62" t="s">
        <v>109</v>
      </c>
      <c r="C20" s="38">
        <f t="shared" si="0"/>
        <v>0</v>
      </c>
      <c r="D20" s="38">
        <v>0</v>
      </c>
      <c r="E20" s="38">
        <v>0</v>
      </c>
    </row>
    <row r="21" spans="1:5" s="60" customFormat="1" ht="15.75" customHeight="1">
      <c r="A21" s="30">
        <v>302</v>
      </c>
      <c r="B21" s="61" t="s">
        <v>110</v>
      </c>
      <c r="C21" s="40">
        <f>SUM(C22:C48)</f>
        <v>17.990000000000002</v>
      </c>
      <c r="D21" s="40">
        <f>SUM(D22:D48)</f>
        <v>0</v>
      </c>
      <c r="E21" s="40">
        <f>SUM(E22:E48)</f>
        <v>17.990000000000002</v>
      </c>
    </row>
    <row r="22" spans="1:5" s="47" customFormat="1" ht="15.75" customHeight="1">
      <c r="A22" s="41">
        <v>30201</v>
      </c>
      <c r="B22" s="62" t="s">
        <v>111</v>
      </c>
      <c r="C22" s="38">
        <f aca="true" t="shared" si="1" ref="C22:C31">D22+E22</f>
        <v>2</v>
      </c>
      <c r="D22" s="38">
        <v>0</v>
      </c>
      <c r="E22" s="38">
        <v>2</v>
      </c>
    </row>
    <row r="23" spans="1:5" s="47" customFormat="1" ht="15.75" customHeight="1">
      <c r="A23" s="41">
        <v>30202</v>
      </c>
      <c r="B23" s="62" t="s">
        <v>112</v>
      </c>
      <c r="C23" s="38">
        <f t="shared" si="1"/>
        <v>2</v>
      </c>
      <c r="D23" s="38">
        <v>0</v>
      </c>
      <c r="E23" s="38">
        <v>2</v>
      </c>
    </row>
    <row r="24" spans="1:5" s="47" customFormat="1" ht="15.75" customHeight="1">
      <c r="A24" s="41">
        <v>30203</v>
      </c>
      <c r="B24" s="62" t="s">
        <v>113</v>
      </c>
      <c r="C24" s="38">
        <f t="shared" si="1"/>
        <v>0</v>
      </c>
      <c r="D24" s="38">
        <v>0</v>
      </c>
      <c r="E24" s="38">
        <v>0</v>
      </c>
    </row>
    <row r="25" spans="1:5" s="47" customFormat="1" ht="15.75" customHeight="1">
      <c r="A25" s="41">
        <v>30204</v>
      </c>
      <c r="B25" s="62" t="s">
        <v>114</v>
      </c>
      <c r="C25" s="38">
        <f t="shared" si="1"/>
        <v>0</v>
      </c>
      <c r="D25" s="38">
        <v>0</v>
      </c>
      <c r="E25" s="38">
        <v>0</v>
      </c>
    </row>
    <row r="26" spans="1:5" s="47" customFormat="1" ht="15.75" customHeight="1">
      <c r="A26" s="41">
        <v>30205</v>
      </c>
      <c r="B26" s="62" t="s">
        <v>115</v>
      </c>
      <c r="C26" s="38">
        <f t="shared" si="1"/>
        <v>0</v>
      </c>
      <c r="D26" s="38">
        <v>0</v>
      </c>
      <c r="E26" s="38">
        <v>0</v>
      </c>
    </row>
    <row r="27" spans="1:5" s="47" customFormat="1" ht="15.75" customHeight="1">
      <c r="A27" s="41">
        <v>30206</v>
      </c>
      <c r="B27" s="62" t="s">
        <v>116</v>
      </c>
      <c r="C27" s="38">
        <f t="shared" si="1"/>
        <v>0.3</v>
      </c>
      <c r="D27" s="38">
        <v>0</v>
      </c>
      <c r="E27" s="38">
        <v>0.3</v>
      </c>
    </row>
    <row r="28" spans="1:5" s="47" customFormat="1" ht="15.75" customHeight="1">
      <c r="A28" s="41">
        <v>30207</v>
      </c>
      <c r="B28" s="62" t="s">
        <v>117</v>
      </c>
      <c r="C28" s="38">
        <f t="shared" si="1"/>
        <v>1.2</v>
      </c>
      <c r="D28" s="38">
        <v>0</v>
      </c>
      <c r="E28" s="38">
        <v>1.2</v>
      </c>
    </row>
    <row r="29" spans="1:5" s="47" customFormat="1" ht="15.75" customHeight="1">
      <c r="A29" s="41">
        <v>30208</v>
      </c>
      <c r="B29" s="62" t="s">
        <v>118</v>
      </c>
      <c r="C29" s="38">
        <f t="shared" si="1"/>
        <v>2.6</v>
      </c>
      <c r="D29" s="38">
        <v>0</v>
      </c>
      <c r="E29" s="38">
        <v>2.6</v>
      </c>
    </row>
    <row r="30" spans="1:5" s="47" customFormat="1" ht="15.75" customHeight="1">
      <c r="A30" s="41">
        <v>30209</v>
      </c>
      <c r="B30" s="62" t="s">
        <v>119</v>
      </c>
      <c r="C30" s="38">
        <f t="shared" si="1"/>
        <v>0</v>
      </c>
      <c r="D30" s="38">
        <v>0</v>
      </c>
      <c r="E30" s="38">
        <v>0</v>
      </c>
    </row>
    <row r="31" spans="1:5" s="47" customFormat="1" ht="15.75" customHeight="1">
      <c r="A31" s="41">
        <v>30211</v>
      </c>
      <c r="B31" s="62" t="s">
        <v>120</v>
      </c>
      <c r="C31" s="38">
        <f t="shared" si="1"/>
        <v>3</v>
      </c>
      <c r="D31" s="38">
        <v>0</v>
      </c>
      <c r="E31" s="38">
        <v>3</v>
      </c>
    </row>
    <row r="32" spans="1:5" s="47" customFormat="1" ht="15.75" customHeight="1">
      <c r="A32" s="41">
        <v>30212</v>
      </c>
      <c r="B32" s="62" t="s">
        <v>121</v>
      </c>
      <c r="C32" s="38">
        <f aca="true" t="shared" si="2" ref="C32:C47">D32+E32</f>
        <v>0</v>
      </c>
      <c r="D32" s="38">
        <v>0</v>
      </c>
      <c r="E32" s="38">
        <v>0</v>
      </c>
    </row>
    <row r="33" spans="1:5" s="47" customFormat="1" ht="15.75" customHeight="1">
      <c r="A33" s="41">
        <v>30213</v>
      </c>
      <c r="B33" s="62" t="s">
        <v>122</v>
      </c>
      <c r="C33" s="38">
        <f t="shared" si="2"/>
        <v>0</v>
      </c>
      <c r="D33" s="38">
        <v>0</v>
      </c>
      <c r="E33" s="38">
        <v>0</v>
      </c>
    </row>
    <row r="34" spans="1:5" s="47" customFormat="1" ht="15.75" customHeight="1">
      <c r="A34" s="41">
        <v>30214</v>
      </c>
      <c r="B34" s="62" t="s">
        <v>123</v>
      </c>
      <c r="C34" s="38">
        <f t="shared" si="2"/>
        <v>0</v>
      </c>
      <c r="D34" s="38">
        <v>0</v>
      </c>
      <c r="E34" s="38">
        <v>0</v>
      </c>
    </row>
    <row r="35" spans="1:5" s="47" customFormat="1" ht="15.75" customHeight="1">
      <c r="A35" s="41">
        <v>30215</v>
      </c>
      <c r="B35" s="62" t="s">
        <v>124</v>
      </c>
      <c r="C35" s="38">
        <f t="shared" si="2"/>
        <v>0</v>
      </c>
      <c r="D35" s="38">
        <v>0</v>
      </c>
      <c r="E35" s="38">
        <v>0</v>
      </c>
    </row>
    <row r="36" spans="1:5" s="47" customFormat="1" ht="15.75" customHeight="1">
      <c r="A36" s="41">
        <v>30216</v>
      </c>
      <c r="B36" s="62" t="s">
        <v>125</v>
      </c>
      <c r="C36" s="38">
        <f t="shared" si="2"/>
        <v>0</v>
      </c>
      <c r="D36" s="38">
        <v>0</v>
      </c>
      <c r="E36" s="38">
        <v>0</v>
      </c>
    </row>
    <row r="37" spans="1:5" s="47" customFormat="1" ht="15.75" customHeight="1">
      <c r="A37" s="41">
        <v>30217</v>
      </c>
      <c r="B37" s="62" t="s">
        <v>126</v>
      </c>
      <c r="C37" s="38">
        <f t="shared" si="2"/>
        <v>0</v>
      </c>
      <c r="D37" s="38">
        <v>0</v>
      </c>
      <c r="E37" s="38">
        <v>0</v>
      </c>
    </row>
    <row r="38" spans="1:5" s="47" customFormat="1" ht="15.75" customHeight="1">
      <c r="A38" s="41">
        <v>30218</v>
      </c>
      <c r="B38" s="62" t="s">
        <v>127</v>
      </c>
      <c r="C38" s="38">
        <f t="shared" si="2"/>
        <v>0</v>
      </c>
      <c r="D38" s="38">
        <v>0</v>
      </c>
      <c r="E38" s="38">
        <v>0</v>
      </c>
    </row>
    <row r="39" spans="1:5" s="47" customFormat="1" ht="15.75" customHeight="1">
      <c r="A39" s="41">
        <v>30224</v>
      </c>
      <c r="B39" s="62" t="s">
        <v>128</v>
      </c>
      <c r="C39" s="38">
        <f t="shared" si="2"/>
        <v>0</v>
      </c>
      <c r="D39" s="38">
        <v>0</v>
      </c>
      <c r="E39" s="38">
        <v>0</v>
      </c>
    </row>
    <row r="40" spans="1:5" s="47" customFormat="1" ht="15.75" customHeight="1">
      <c r="A40" s="41">
        <v>30225</v>
      </c>
      <c r="B40" s="62" t="s">
        <v>129</v>
      </c>
      <c r="C40" s="38">
        <f t="shared" si="2"/>
        <v>0</v>
      </c>
      <c r="D40" s="38">
        <v>0</v>
      </c>
      <c r="E40" s="38">
        <v>0</v>
      </c>
    </row>
    <row r="41" spans="1:5" s="47" customFormat="1" ht="15.75" customHeight="1">
      <c r="A41" s="41">
        <v>30226</v>
      </c>
      <c r="B41" s="62" t="s">
        <v>130</v>
      </c>
      <c r="C41" s="38">
        <f t="shared" si="2"/>
        <v>0</v>
      </c>
      <c r="D41" s="38">
        <v>0</v>
      </c>
      <c r="E41" s="38">
        <v>0</v>
      </c>
    </row>
    <row r="42" spans="1:5" s="47" customFormat="1" ht="15.75" customHeight="1">
      <c r="A42" s="41">
        <v>30227</v>
      </c>
      <c r="B42" s="62" t="s">
        <v>131</v>
      </c>
      <c r="C42" s="38">
        <f t="shared" si="2"/>
        <v>0</v>
      </c>
      <c r="D42" s="38">
        <v>0</v>
      </c>
      <c r="E42" s="38">
        <v>0</v>
      </c>
    </row>
    <row r="43" spans="1:5" s="47" customFormat="1" ht="15.75" customHeight="1">
      <c r="A43" s="41">
        <v>30228</v>
      </c>
      <c r="B43" s="62" t="s">
        <v>132</v>
      </c>
      <c r="C43" s="38">
        <f t="shared" si="2"/>
        <v>0</v>
      </c>
      <c r="D43" s="38">
        <v>0</v>
      </c>
      <c r="E43" s="38">
        <v>0</v>
      </c>
    </row>
    <row r="44" spans="1:5" s="47" customFormat="1" ht="15.75" customHeight="1">
      <c r="A44" s="41">
        <v>30229</v>
      </c>
      <c r="B44" s="62" t="s">
        <v>133</v>
      </c>
      <c r="C44" s="38">
        <f t="shared" si="2"/>
        <v>0</v>
      </c>
      <c r="D44" s="38">
        <v>0</v>
      </c>
      <c r="E44" s="38">
        <v>0</v>
      </c>
    </row>
    <row r="45" spans="1:5" s="47" customFormat="1" ht="15.75" customHeight="1">
      <c r="A45" s="41">
        <v>30231</v>
      </c>
      <c r="B45" s="62" t="s">
        <v>134</v>
      </c>
      <c r="C45" s="38">
        <f t="shared" si="2"/>
        <v>0</v>
      </c>
      <c r="D45" s="38">
        <v>0</v>
      </c>
      <c r="E45" s="38">
        <v>0</v>
      </c>
    </row>
    <row r="46" spans="1:5" s="47" customFormat="1" ht="15.75" customHeight="1">
      <c r="A46" s="41">
        <v>30239</v>
      </c>
      <c r="B46" s="62" t="s">
        <v>135</v>
      </c>
      <c r="C46" s="38">
        <f t="shared" si="2"/>
        <v>3.39</v>
      </c>
      <c r="D46" s="38">
        <v>0</v>
      </c>
      <c r="E46" s="38">
        <v>3.39</v>
      </c>
    </row>
    <row r="47" spans="1:5" s="47" customFormat="1" ht="15.75" customHeight="1">
      <c r="A47" s="41">
        <v>30240</v>
      </c>
      <c r="B47" s="62" t="s">
        <v>136</v>
      </c>
      <c r="C47" s="38">
        <f t="shared" si="2"/>
        <v>0</v>
      </c>
      <c r="D47" s="38">
        <v>0</v>
      </c>
      <c r="E47" s="38">
        <v>0</v>
      </c>
    </row>
    <row r="48" spans="1:5" s="47" customFormat="1" ht="15.75" customHeight="1">
      <c r="A48" s="41">
        <v>30299</v>
      </c>
      <c r="B48" s="62" t="s">
        <v>137</v>
      </c>
      <c r="C48" s="38">
        <f>D48+E48</f>
        <v>3.5</v>
      </c>
      <c r="D48" s="38">
        <v>0</v>
      </c>
      <c r="E48" s="38">
        <v>3.5</v>
      </c>
    </row>
    <row r="49" spans="1:5" s="60" customFormat="1" ht="15.75" customHeight="1">
      <c r="A49" s="30">
        <v>303</v>
      </c>
      <c r="B49" s="61" t="s">
        <v>138</v>
      </c>
      <c r="C49" s="40">
        <f>SUM(C50:C61)</f>
        <v>13.96</v>
      </c>
      <c r="D49" s="40">
        <f>SUM(D50:D61)</f>
        <v>13.96</v>
      </c>
      <c r="E49" s="40">
        <f>SUM(E50:E61)</f>
        <v>0</v>
      </c>
    </row>
    <row r="50" spans="1:5" s="47" customFormat="1" ht="15.75" customHeight="1">
      <c r="A50" s="41">
        <v>30301</v>
      </c>
      <c r="B50" s="62" t="s">
        <v>139</v>
      </c>
      <c r="C50" s="38">
        <f>D50+E50</f>
        <v>0</v>
      </c>
      <c r="D50" s="38">
        <v>0</v>
      </c>
      <c r="E50" s="38">
        <v>0</v>
      </c>
    </row>
    <row r="51" spans="1:5" s="47" customFormat="1" ht="15.75" customHeight="1">
      <c r="A51" s="41">
        <v>30302</v>
      </c>
      <c r="B51" s="62" t="s">
        <v>140</v>
      </c>
      <c r="C51" s="38">
        <f aca="true" t="shared" si="3" ref="C51:C61">D51+E51</f>
        <v>10.84</v>
      </c>
      <c r="D51" s="38">
        <v>10.84</v>
      </c>
      <c r="E51" s="38">
        <v>0</v>
      </c>
    </row>
    <row r="52" spans="1:5" s="47" customFormat="1" ht="15.75" customHeight="1">
      <c r="A52" s="41">
        <v>30303</v>
      </c>
      <c r="B52" s="62" t="s">
        <v>141</v>
      </c>
      <c r="C52" s="38">
        <f t="shared" si="3"/>
        <v>0</v>
      </c>
      <c r="D52" s="38">
        <v>0</v>
      </c>
      <c r="E52" s="38">
        <v>0</v>
      </c>
    </row>
    <row r="53" spans="1:5" s="47" customFormat="1" ht="15.75" customHeight="1">
      <c r="A53" s="41">
        <v>30304</v>
      </c>
      <c r="B53" s="62" t="s">
        <v>142</v>
      </c>
      <c r="C53" s="38">
        <f t="shared" si="3"/>
        <v>0</v>
      </c>
      <c r="D53" s="38">
        <v>0</v>
      </c>
      <c r="E53" s="38">
        <v>0</v>
      </c>
    </row>
    <row r="54" spans="1:5" s="47" customFormat="1" ht="15.75" customHeight="1">
      <c r="A54" s="41">
        <v>30305</v>
      </c>
      <c r="B54" s="62" t="s">
        <v>143</v>
      </c>
      <c r="C54" s="38">
        <f t="shared" si="3"/>
        <v>0</v>
      </c>
      <c r="D54" s="38">
        <v>0</v>
      </c>
      <c r="E54" s="38">
        <v>0</v>
      </c>
    </row>
    <row r="55" spans="1:5" s="47" customFormat="1" ht="15.75" customHeight="1">
      <c r="A55" s="41">
        <v>30306</v>
      </c>
      <c r="B55" s="62" t="s">
        <v>144</v>
      </c>
      <c r="C55" s="38">
        <f t="shared" si="3"/>
        <v>0</v>
      </c>
      <c r="D55" s="38">
        <v>0</v>
      </c>
      <c r="E55" s="38">
        <v>0</v>
      </c>
    </row>
    <row r="56" spans="1:5" s="47" customFormat="1" ht="15.75" customHeight="1">
      <c r="A56" s="41">
        <v>30307</v>
      </c>
      <c r="B56" s="62" t="s">
        <v>145</v>
      </c>
      <c r="C56" s="38">
        <f t="shared" si="3"/>
        <v>3.12</v>
      </c>
      <c r="D56" s="38">
        <v>3.12</v>
      </c>
      <c r="E56" s="38">
        <v>0</v>
      </c>
    </row>
    <row r="57" spans="1:5" s="47" customFormat="1" ht="15.75" customHeight="1">
      <c r="A57" s="41">
        <v>30308</v>
      </c>
      <c r="B57" s="62" t="s">
        <v>146</v>
      </c>
      <c r="C57" s="38">
        <f t="shared" si="3"/>
        <v>0</v>
      </c>
      <c r="D57" s="38">
        <v>0</v>
      </c>
      <c r="E57" s="38">
        <v>0</v>
      </c>
    </row>
    <row r="58" spans="1:5" s="47" customFormat="1" ht="15.75" customHeight="1">
      <c r="A58" s="41">
        <v>30309</v>
      </c>
      <c r="B58" s="62" t="s">
        <v>147</v>
      </c>
      <c r="C58" s="38">
        <f t="shared" si="3"/>
        <v>0</v>
      </c>
      <c r="D58" s="38">
        <v>0</v>
      </c>
      <c r="E58" s="38">
        <v>0</v>
      </c>
    </row>
    <row r="59" spans="1:5" s="47" customFormat="1" ht="15.75" customHeight="1">
      <c r="A59" s="41">
        <v>30310</v>
      </c>
      <c r="B59" s="62" t="s">
        <v>148</v>
      </c>
      <c r="C59" s="38">
        <f t="shared" si="3"/>
        <v>0</v>
      </c>
      <c r="D59" s="38">
        <v>0</v>
      </c>
      <c r="E59" s="38">
        <v>0</v>
      </c>
    </row>
    <row r="60" spans="1:5" s="47" customFormat="1" ht="15.75" customHeight="1">
      <c r="A60" s="41">
        <v>30311</v>
      </c>
      <c r="B60" s="62" t="s">
        <v>149</v>
      </c>
      <c r="C60" s="38">
        <f t="shared" si="3"/>
        <v>0</v>
      </c>
      <c r="D60" s="38">
        <v>0</v>
      </c>
      <c r="E60" s="38">
        <v>0</v>
      </c>
    </row>
    <row r="61" spans="1:5" s="47" customFormat="1" ht="15.75" customHeight="1">
      <c r="A61" s="41">
        <v>30399</v>
      </c>
      <c r="B61" s="62" t="s">
        <v>150</v>
      </c>
      <c r="C61" s="38">
        <f t="shared" si="3"/>
        <v>0</v>
      </c>
      <c r="D61" s="38">
        <v>0</v>
      </c>
      <c r="E61" s="38">
        <v>0</v>
      </c>
    </row>
    <row r="62" spans="1:5" s="60" customFormat="1" ht="15.75" customHeight="1">
      <c r="A62" s="30">
        <v>310</v>
      </c>
      <c r="B62" s="61" t="s">
        <v>151</v>
      </c>
      <c r="C62" s="40">
        <f>SUM(C63:C66)</f>
        <v>0</v>
      </c>
      <c r="D62" s="40">
        <f>SUM(D63:D66)</f>
        <v>0</v>
      </c>
      <c r="E62" s="40">
        <f>SUM(E63:E66)</f>
        <v>0</v>
      </c>
    </row>
    <row r="63" spans="1:5" s="47" customFormat="1" ht="15.75" customHeight="1">
      <c r="A63" s="41">
        <v>31002</v>
      </c>
      <c r="B63" s="62" t="s">
        <v>152</v>
      </c>
      <c r="C63" s="38">
        <f>D63+E63</f>
        <v>0</v>
      </c>
      <c r="D63" s="38">
        <v>0</v>
      </c>
      <c r="E63" s="38">
        <v>0</v>
      </c>
    </row>
    <row r="64" spans="1:5" s="47" customFormat="1" ht="15.75" customHeight="1">
      <c r="A64" s="41">
        <v>31003</v>
      </c>
      <c r="B64" s="62" t="s">
        <v>153</v>
      </c>
      <c r="C64" s="38">
        <f>D64+E64</f>
        <v>0</v>
      </c>
      <c r="D64" s="38">
        <v>0</v>
      </c>
      <c r="E64" s="38">
        <v>0</v>
      </c>
    </row>
    <row r="65" spans="1:5" s="47" customFormat="1" ht="15.75" customHeight="1">
      <c r="A65" s="41">
        <v>31007</v>
      </c>
      <c r="B65" s="62" t="s">
        <v>154</v>
      </c>
      <c r="C65" s="38">
        <f>D65+E65</f>
        <v>0</v>
      </c>
      <c r="D65" s="38">
        <v>0</v>
      </c>
      <c r="E65" s="38">
        <v>0</v>
      </c>
    </row>
    <row r="66" spans="1:5" s="47" customFormat="1" ht="15.75" customHeight="1">
      <c r="A66" s="41">
        <v>31099</v>
      </c>
      <c r="B66" s="62" t="s">
        <v>155</v>
      </c>
      <c r="C66" s="38">
        <f>D66+E66</f>
        <v>0</v>
      </c>
      <c r="D66" s="38">
        <v>0</v>
      </c>
      <c r="E66" s="38">
        <v>0</v>
      </c>
    </row>
  </sheetData>
  <sheetProtection/>
  <mergeCells count="5">
    <mergeCell ref="A2:E2"/>
    <mergeCell ref="A3:D3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L23" sqref="L23"/>
    </sheetView>
  </sheetViews>
  <sheetFormatPr defaultColWidth="9.00390625" defaultRowHeight="14.25"/>
  <cols>
    <col min="1" max="1" width="5.625" style="56" customWidth="1"/>
    <col min="2" max="3" width="9.00390625" style="56" customWidth="1"/>
    <col min="4" max="4" width="9.50390625" style="56" customWidth="1"/>
    <col min="5" max="5" width="9.25390625" style="56" customWidth="1"/>
    <col min="6" max="6" width="7.25390625" style="56" customWidth="1"/>
    <col min="7" max="7" width="7.125" style="56" customWidth="1"/>
    <col min="8" max="8" width="9.00390625" style="56" customWidth="1"/>
    <col min="9" max="9" width="6.25390625" style="56" customWidth="1"/>
    <col min="10" max="10" width="9.00390625" style="56" customWidth="1"/>
    <col min="11" max="11" width="9.625" style="56" customWidth="1"/>
    <col min="12" max="12" width="8.25390625" style="56" customWidth="1"/>
    <col min="13" max="13" width="6.875" style="56" customWidth="1"/>
    <col min="14" max="15" width="9.00390625" style="56" customWidth="1"/>
    <col min="16" max="16" width="9.625" style="56" customWidth="1"/>
    <col min="17" max="17" width="9.00390625" style="56" customWidth="1"/>
    <col min="18" max="18" width="8.375" style="56" customWidth="1"/>
    <col min="19" max="16384" width="9.00390625" style="56" customWidth="1"/>
  </cols>
  <sheetData>
    <row r="1" ht="23.25" customHeight="1">
      <c r="A1" s="56" t="s">
        <v>156</v>
      </c>
    </row>
    <row r="2" spans="1:18" s="1" customFormat="1" ht="30.75" customHeight="1">
      <c r="A2" s="138" t="s">
        <v>157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ht="20.25" customHeight="1">
      <c r="A3" s="136" t="s">
        <v>3</v>
      </c>
      <c r="B3" s="136"/>
      <c r="C3" s="136"/>
      <c r="D3" s="136"/>
      <c r="E3" s="136"/>
      <c r="F3" s="136"/>
      <c r="G3" s="136"/>
      <c r="Q3" s="139" t="s">
        <v>4</v>
      </c>
      <c r="R3" s="139"/>
    </row>
    <row r="4" spans="1:18" s="54" customFormat="1" ht="24.75" customHeight="1">
      <c r="A4" s="140" t="s">
        <v>158</v>
      </c>
      <c r="B4" s="140"/>
      <c r="C4" s="140"/>
      <c r="D4" s="140"/>
      <c r="E4" s="140"/>
      <c r="F4" s="140"/>
      <c r="G4" s="140" t="s">
        <v>159</v>
      </c>
      <c r="H4" s="140"/>
      <c r="I4" s="140"/>
      <c r="J4" s="140"/>
      <c r="K4" s="140"/>
      <c r="L4" s="140"/>
      <c r="M4" s="140" t="s">
        <v>160</v>
      </c>
      <c r="N4" s="140"/>
      <c r="O4" s="140"/>
      <c r="P4" s="140"/>
      <c r="Q4" s="140"/>
      <c r="R4" s="140"/>
    </row>
    <row r="5" spans="1:18" s="54" customFormat="1" ht="24.75" customHeight="1">
      <c r="A5" s="140" t="s">
        <v>56</v>
      </c>
      <c r="B5" s="140" t="s">
        <v>161</v>
      </c>
      <c r="C5" s="140" t="s">
        <v>162</v>
      </c>
      <c r="D5" s="140"/>
      <c r="E5" s="140"/>
      <c r="F5" s="141" t="s">
        <v>126</v>
      </c>
      <c r="G5" s="140" t="s">
        <v>56</v>
      </c>
      <c r="H5" s="140" t="s">
        <v>161</v>
      </c>
      <c r="I5" s="140" t="s">
        <v>162</v>
      </c>
      <c r="J5" s="140"/>
      <c r="K5" s="140"/>
      <c r="L5" s="141" t="s">
        <v>126</v>
      </c>
      <c r="M5" s="140" t="s">
        <v>56</v>
      </c>
      <c r="N5" s="140" t="s">
        <v>161</v>
      </c>
      <c r="O5" s="140" t="s">
        <v>162</v>
      </c>
      <c r="P5" s="140"/>
      <c r="Q5" s="140"/>
      <c r="R5" s="140" t="s">
        <v>126</v>
      </c>
    </row>
    <row r="6" spans="1:18" s="54" customFormat="1" ht="51.75" customHeight="1">
      <c r="A6" s="140"/>
      <c r="B6" s="140"/>
      <c r="C6" s="57" t="s">
        <v>10</v>
      </c>
      <c r="D6" s="57" t="s">
        <v>163</v>
      </c>
      <c r="E6" s="57" t="s">
        <v>164</v>
      </c>
      <c r="F6" s="142"/>
      <c r="G6" s="140"/>
      <c r="H6" s="140"/>
      <c r="I6" s="57" t="s">
        <v>10</v>
      </c>
      <c r="J6" s="57" t="s">
        <v>163</v>
      </c>
      <c r="K6" s="57" t="s">
        <v>164</v>
      </c>
      <c r="L6" s="142"/>
      <c r="M6" s="140"/>
      <c r="N6" s="140"/>
      <c r="O6" s="57" t="s">
        <v>10</v>
      </c>
      <c r="P6" s="57" t="s">
        <v>163</v>
      </c>
      <c r="Q6" s="57" t="s">
        <v>164</v>
      </c>
      <c r="R6" s="140"/>
    </row>
    <row r="7" spans="1:18" s="55" customFormat="1" ht="45" customHeight="1">
      <c r="A7" s="58">
        <f>B7+C7+F7</f>
        <v>0</v>
      </c>
      <c r="B7" s="58">
        <v>0</v>
      </c>
      <c r="C7" s="58">
        <f>D7+E7</f>
        <v>0</v>
      </c>
      <c r="D7" s="58">
        <v>0</v>
      </c>
      <c r="E7" s="58">
        <v>0</v>
      </c>
      <c r="F7" s="58">
        <v>0</v>
      </c>
      <c r="G7" s="58">
        <f>H7+I7+L7</f>
        <v>0</v>
      </c>
      <c r="H7" s="58">
        <v>0</v>
      </c>
      <c r="I7" s="58">
        <f>J7+K7</f>
        <v>0</v>
      </c>
      <c r="J7" s="58">
        <v>0</v>
      </c>
      <c r="K7" s="58">
        <v>0</v>
      </c>
      <c r="L7" s="58">
        <v>0</v>
      </c>
      <c r="M7" s="58">
        <f>N7+O7+R7</f>
        <v>0</v>
      </c>
      <c r="N7" s="58">
        <v>0</v>
      </c>
      <c r="O7" s="58">
        <f>P7+Q7</f>
        <v>0</v>
      </c>
      <c r="P7" s="58">
        <v>0</v>
      </c>
      <c r="Q7" s="58">
        <v>0</v>
      </c>
      <c r="R7" s="58">
        <v>0</v>
      </c>
    </row>
    <row r="8" spans="1:9" ht="14.25">
      <c r="A8" s="8"/>
      <c r="I8" s="8"/>
    </row>
  </sheetData>
  <sheetProtection/>
  <mergeCells count="18">
    <mergeCell ref="N5:N6"/>
    <mergeCell ref="R5:R6"/>
    <mergeCell ref="C5:E5"/>
    <mergeCell ref="I5:K5"/>
    <mergeCell ref="O5:Q5"/>
    <mergeCell ref="A5:A6"/>
    <mergeCell ref="B5:B6"/>
    <mergeCell ref="F5:F6"/>
    <mergeCell ref="G5:G6"/>
    <mergeCell ref="H5:H6"/>
    <mergeCell ref="L5:L6"/>
    <mergeCell ref="M5:M6"/>
    <mergeCell ref="A2:R2"/>
    <mergeCell ref="A3:G3"/>
    <mergeCell ref="Q3:R3"/>
    <mergeCell ref="A4:F4"/>
    <mergeCell ref="G4:L4"/>
    <mergeCell ref="M4:R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E10" sqref="E10"/>
    </sheetView>
  </sheetViews>
  <sheetFormatPr defaultColWidth="9.00390625" defaultRowHeight="14.25"/>
  <cols>
    <col min="1" max="1" width="9.75390625" style="42" customWidth="1"/>
    <col min="2" max="2" width="19.125" style="28" customWidth="1"/>
    <col min="3" max="3" width="13.25390625" style="28" customWidth="1"/>
    <col min="4" max="4" width="10.75390625" style="28" customWidth="1"/>
    <col min="5" max="5" width="10.125" style="28" customWidth="1"/>
    <col min="6" max="6" width="10.375" style="28" customWidth="1"/>
    <col min="7" max="7" width="14.00390625" style="28" customWidth="1"/>
    <col min="8" max="8" width="12.25390625" style="28" customWidth="1"/>
    <col min="9" max="9" width="11.75390625" style="28" customWidth="1"/>
    <col min="10" max="10" width="16.25390625" style="43" customWidth="1"/>
    <col min="11" max="11" width="16.00390625" style="28" customWidth="1"/>
    <col min="12" max="12" width="9.00390625" style="28" customWidth="1"/>
    <col min="13" max="13" width="19.75390625" style="28" customWidth="1"/>
    <col min="14" max="14" width="15.50390625" style="28" customWidth="1"/>
    <col min="15" max="16384" width="9.00390625" style="28" customWidth="1"/>
  </cols>
  <sheetData>
    <row r="1" ht="14.25">
      <c r="A1" s="44" t="s">
        <v>166</v>
      </c>
    </row>
    <row r="2" spans="1:14" s="24" customFormat="1" ht="38.25" customHeight="1">
      <c r="A2" s="117" t="s">
        <v>167</v>
      </c>
      <c r="B2" s="117"/>
      <c r="C2" s="117"/>
      <c r="D2" s="117"/>
      <c r="E2" s="117"/>
      <c r="F2" s="117"/>
      <c r="G2" s="117"/>
      <c r="H2" s="117"/>
      <c r="I2" s="117"/>
      <c r="J2" s="117"/>
      <c r="K2" s="48"/>
      <c r="L2" s="48"/>
      <c r="M2" s="48"/>
      <c r="N2" s="48"/>
    </row>
    <row r="3" spans="1:10" ht="24.75" customHeight="1">
      <c r="A3" s="136" t="s">
        <v>3</v>
      </c>
      <c r="B3" s="136"/>
      <c r="C3" s="136"/>
      <c r="D3" s="136"/>
      <c r="E3" s="136"/>
      <c r="F3" s="136"/>
      <c r="G3" s="136"/>
      <c r="J3" s="49" t="s">
        <v>4</v>
      </c>
    </row>
    <row r="4" spans="1:10" s="27" customFormat="1" ht="27.75" customHeight="1">
      <c r="A4" s="137" t="s">
        <v>46</v>
      </c>
      <c r="B4" s="137"/>
      <c r="C4" s="137" t="s">
        <v>81</v>
      </c>
      <c r="D4" s="137" t="s">
        <v>82</v>
      </c>
      <c r="E4" s="137"/>
      <c r="F4" s="137"/>
      <c r="G4" s="137"/>
      <c r="H4" s="137"/>
      <c r="I4" s="137" t="s">
        <v>83</v>
      </c>
      <c r="J4" s="137"/>
    </row>
    <row r="5" spans="1:10" s="27" customFormat="1" ht="19.5" customHeight="1">
      <c r="A5" s="144" t="s">
        <v>51</v>
      </c>
      <c r="B5" s="144" t="s">
        <v>52</v>
      </c>
      <c r="C5" s="137"/>
      <c r="D5" s="144" t="s">
        <v>56</v>
      </c>
      <c r="E5" s="134" t="s">
        <v>84</v>
      </c>
      <c r="F5" s="143"/>
      <c r="G5" s="135"/>
      <c r="H5" s="144" t="s">
        <v>85</v>
      </c>
      <c r="I5" s="144" t="s">
        <v>86</v>
      </c>
      <c r="J5" s="146" t="s">
        <v>87</v>
      </c>
    </row>
    <row r="6" spans="1:10" s="27" customFormat="1" ht="19.5" customHeight="1">
      <c r="A6" s="145"/>
      <c r="B6" s="145"/>
      <c r="C6" s="137"/>
      <c r="D6" s="145"/>
      <c r="E6" s="30" t="s">
        <v>10</v>
      </c>
      <c r="F6" s="30" t="s">
        <v>168</v>
      </c>
      <c r="G6" s="30" t="s">
        <v>169</v>
      </c>
      <c r="H6" s="145"/>
      <c r="I6" s="145"/>
      <c r="J6" s="147"/>
    </row>
    <row r="7" spans="1:10" s="27" customFormat="1" ht="19.5" customHeight="1">
      <c r="A7" s="134" t="s">
        <v>56</v>
      </c>
      <c r="B7" s="135"/>
      <c r="C7" s="45"/>
      <c r="D7" s="45"/>
      <c r="E7" s="45"/>
      <c r="F7" s="45"/>
      <c r="G7" s="45"/>
      <c r="H7" s="45"/>
      <c r="I7" s="45"/>
      <c r="J7" s="50"/>
    </row>
    <row r="8" spans="1:10" ht="19.5" customHeight="1">
      <c r="A8" s="37"/>
      <c r="B8" s="37"/>
      <c r="C8" s="46"/>
      <c r="D8" s="46"/>
      <c r="E8" s="46"/>
      <c r="F8" s="46"/>
      <c r="G8" s="46"/>
      <c r="H8" s="46"/>
      <c r="I8" s="51"/>
      <c r="J8" s="52"/>
    </row>
    <row r="9" spans="1:10" ht="19.5" customHeight="1">
      <c r="A9" s="37"/>
      <c r="B9" s="37"/>
      <c r="C9" s="46"/>
      <c r="D9" s="46"/>
      <c r="E9" s="46"/>
      <c r="F9" s="46"/>
      <c r="G9" s="46"/>
      <c r="H9" s="46"/>
      <c r="I9" s="51"/>
      <c r="J9" s="52"/>
    </row>
    <row r="10" spans="1:10" ht="19.5" customHeight="1">
      <c r="A10" s="37"/>
      <c r="B10" s="37"/>
      <c r="C10" s="46"/>
      <c r="D10" s="46"/>
      <c r="E10" s="46"/>
      <c r="F10" s="46"/>
      <c r="G10" s="46"/>
      <c r="H10" s="46"/>
      <c r="I10" s="51"/>
      <c r="J10" s="52"/>
    </row>
    <row r="11" spans="1:10" ht="19.5" customHeight="1">
      <c r="A11" s="37"/>
      <c r="B11" s="37"/>
      <c r="C11" s="46"/>
      <c r="D11" s="46"/>
      <c r="E11" s="46"/>
      <c r="F11" s="46"/>
      <c r="G11" s="46"/>
      <c r="H11" s="46"/>
      <c r="I11" s="51"/>
      <c r="J11" s="52"/>
    </row>
    <row r="12" spans="1:10" ht="19.5" customHeight="1">
      <c r="A12" s="37"/>
      <c r="B12" s="37"/>
      <c r="C12" s="46"/>
      <c r="D12" s="46"/>
      <c r="E12" s="46"/>
      <c r="F12" s="46"/>
      <c r="G12" s="46"/>
      <c r="H12" s="46"/>
      <c r="I12" s="51"/>
      <c r="J12" s="52"/>
    </row>
    <row r="13" spans="1:10" ht="19.5" customHeight="1">
      <c r="A13" s="37"/>
      <c r="B13" s="37"/>
      <c r="C13" s="46"/>
      <c r="D13" s="46"/>
      <c r="E13" s="46"/>
      <c r="F13" s="46"/>
      <c r="G13" s="46"/>
      <c r="H13" s="46"/>
      <c r="I13" s="51"/>
      <c r="J13" s="52"/>
    </row>
    <row r="14" spans="1:10" ht="18.75" customHeight="1">
      <c r="A14" s="8" t="s">
        <v>165</v>
      </c>
      <c r="B14" s="47"/>
      <c r="C14" s="47"/>
      <c r="D14" s="47"/>
      <c r="E14" s="47"/>
      <c r="F14" s="47"/>
      <c r="G14" s="47"/>
      <c r="H14" s="47"/>
      <c r="I14" s="47"/>
      <c r="J14" s="53"/>
    </row>
    <row r="15" spans="1:10" ht="14.25">
      <c r="A15" s="8"/>
      <c r="B15" s="47"/>
      <c r="C15" s="47"/>
      <c r="D15" s="47"/>
      <c r="E15" s="47"/>
      <c r="F15" s="47"/>
      <c r="G15" s="47"/>
      <c r="H15" s="47"/>
      <c r="I15" s="47"/>
      <c r="J15" s="53"/>
    </row>
    <row r="16" spans="1:10" ht="14.25">
      <c r="A16" s="8"/>
      <c r="B16" s="47"/>
      <c r="C16" s="47"/>
      <c r="D16" s="47"/>
      <c r="E16" s="47"/>
      <c r="F16" s="47"/>
      <c r="G16" s="47"/>
      <c r="H16" s="47"/>
      <c r="I16" s="47"/>
      <c r="J16" s="53"/>
    </row>
    <row r="17" spans="1:10" ht="14.25">
      <c r="A17" s="8"/>
      <c r="B17" s="47"/>
      <c r="C17" s="47"/>
      <c r="D17" s="47"/>
      <c r="E17" s="47"/>
      <c r="F17" s="47"/>
      <c r="G17" s="47"/>
      <c r="H17" s="47"/>
      <c r="I17" s="47"/>
      <c r="J17" s="53"/>
    </row>
  </sheetData>
  <sheetProtection/>
  <mergeCells count="14">
    <mergeCell ref="A7:B7"/>
    <mergeCell ref="A5:A6"/>
    <mergeCell ref="B5:B6"/>
    <mergeCell ref="C4:C6"/>
    <mergeCell ref="D5:D6"/>
    <mergeCell ref="H5:H6"/>
    <mergeCell ref="A2:J2"/>
    <mergeCell ref="A3:G3"/>
    <mergeCell ref="A4:B4"/>
    <mergeCell ref="D4:H4"/>
    <mergeCell ref="I4:J4"/>
    <mergeCell ref="E5:G5"/>
    <mergeCell ref="I5:I6"/>
    <mergeCell ref="J5:J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G43" sqref="G43"/>
    </sheetView>
  </sheetViews>
  <sheetFormatPr defaultColWidth="9.00390625" defaultRowHeight="14.25"/>
  <cols>
    <col min="1" max="1" width="43.50390625" style="28" customWidth="1"/>
    <col min="2" max="2" width="20.00390625" style="36" customWidth="1"/>
    <col min="3" max="3" width="43.375" style="28" customWidth="1"/>
    <col min="4" max="4" width="15.00390625" style="36" customWidth="1"/>
    <col min="5" max="16384" width="9.00390625" style="28" customWidth="1"/>
  </cols>
  <sheetData>
    <row r="1" ht="24" customHeight="1">
      <c r="A1" s="28" t="s">
        <v>170</v>
      </c>
    </row>
    <row r="2" spans="1:4" ht="24" customHeight="1">
      <c r="A2" s="117" t="s">
        <v>171</v>
      </c>
      <c r="B2" s="117"/>
      <c r="C2" s="117"/>
      <c r="D2" s="117"/>
    </row>
    <row r="3" spans="1:4" ht="24.75" customHeight="1">
      <c r="A3" s="28" t="s">
        <v>3</v>
      </c>
      <c r="C3" s="148" t="s">
        <v>172</v>
      </c>
      <c r="D3" s="148"/>
    </row>
    <row r="4" spans="1:4" ht="18" customHeight="1">
      <c r="A4" s="137" t="s">
        <v>5</v>
      </c>
      <c r="B4" s="137"/>
      <c r="C4" s="137" t="s">
        <v>6</v>
      </c>
      <c r="D4" s="137"/>
    </row>
    <row r="5" spans="1:4" ht="18" customHeight="1">
      <c r="A5" s="30" t="s">
        <v>173</v>
      </c>
      <c r="B5" s="30" t="s">
        <v>8</v>
      </c>
      <c r="C5" s="30" t="s">
        <v>173</v>
      </c>
      <c r="D5" s="30" t="s">
        <v>8</v>
      </c>
    </row>
    <row r="6" spans="1:4" ht="18" customHeight="1">
      <c r="A6" s="37" t="s">
        <v>174</v>
      </c>
      <c r="B6" s="38">
        <f>B7+B10</f>
        <v>253.52</v>
      </c>
      <c r="C6" s="37" t="s">
        <v>175</v>
      </c>
      <c r="D6" s="38">
        <f>D7+D10</f>
        <v>253.52</v>
      </c>
    </row>
    <row r="7" spans="1:4" ht="18" customHeight="1">
      <c r="A7" s="37" t="s">
        <v>176</v>
      </c>
      <c r="B7" s="38">
        <f>B8+B9</f>
        <v>253.52</v>
      </c>
      <c r="C7" s="37" t="s">
        <v>177</v>
      </c>
      <c r="D7" s="38">
        <f>D8+D9</f>
        <v>253.52</v>
      </c>
    </row>
    <row r="8" spans="1:4" ht="18" customHeight="1">
      <c r="A8" s="37" t="s">
        <v>178</v>
      </c>
      <c r="B8" s="38">
        <v>250.72</v>
      </c>
      <c r="C8" s="37" t="s">
        <v>179</v>
      </c>
      <c r="D8" s="38">
        <v>253.52</v>
      </c>
    </row>
    <row r="9" spans="1:4" ht="18" customHeight="1">
      <c r="A9" s="37" t="s">
        <v>180</v>
      </c>
      <c r="B9" s="38">
        <v>2.8</v>
      </c>
      <c r="C9" s="37" t="s">
        <v>181</v>
      </c>
      <c r="D9" s="38">
        <v>0</v>
      </c>
    </row>
    <row r="10" spans="1:4" ht="18" customHeight="1">
      <c r="A10" s="37" t="s">
        <v>182</v>
      </c>
      <c r="B10" s="38">
        <f>B11+B12</f>
        <v>0</v>
      </c>
      <c r="C10" s="37" t="s">
        <v>183</v>
      </c>
      <c r="D10" s="38">
        <f>D11+D12</f>
        <v>0</v>
      </c>
    </row>
    <row r="11" spans="1:4" ht="18" customHeight="1">
      <c r="A11" s="37" t="s">
        <v>178</v>
      </c>
      <c r="B11" s="38">
        <v>0</v>
      </c>
      <c r="C11" s="37" t="s">
        <v>184</v>
      </c>
      <c r="D11" s="38">
        <v>0</v>
      </c>
    </row>
    <row r="12" spans="1:4" ht="18" customHeight="1">
      <c r="A12" s="37" t="s">
        <v>180</v>
      </c>
      <c r="B12" s="38">
        <v>0</v>
      </c>
      <c r="C12" s="37" t="s">
        <v>185</v>
      </c>
      <c r="D12" s="38">
        <v>0</v>
      </c>
    </row>
    <row r="13" spans="1:4" ht="18" customHeight="1">
      <c r="A13" s="37" t="s">
        <v>186</v>
      </c>
      <c r="B13" s="38">
        <f>B14+B15</f>
        <v>0</v>
      </c>
      <c r="C13" s="37" t="s">
        <v>187</v>
      </c>
      <c r="D13" s="38">
        <f>D14+D17</f>
        <v>0</v>
      </c>
    </row>
    <row r="14" spans="1:4" ht="18" customHeight="1">
      <c r="A14" s="37" t="s">
        <v>188</v>
      </c>
      <c r="B14" s="38">
        <v>0</v>
      </c>
      <c r="C14" s="37" t="s">
        <v>177</v>
      </c>
      <c r="D14" s="38">
        <f>D15+D16</f>
        <v>0</v>
      </c>
    </row>
    <row r="15" spans="1:4" ht="18" customHeight="1">
      <c r="A15" s="37" t="s">
        <v>189</v>
      </c>
      <c r="B15" s="38">
        <v>0</v>
      </c>
      <c r="C15" s="37" t="s">
        <v>179</v>
      </c>
      <c r="D15" s="38">
        <v>0</v>
      </c>
    </row>
    <row r="16" spans="1:4" ht="18" customHeight="1">
      <c r="A16" s="37" t="s">
        <v>190</v>
      </c>
      <c r="B16" s="38">
        <v>0</v>
      </c>
      <c r="C16" s="37" t="s">
        <v>181</v>
      </c>
      <c r="D16" s="39">
        <v>0</v>
      </c>
    </row>
    <row r="17" spans="1:4" ht="18" customHeight="1">
      <c r="A17" s="37" t="s">
        <v>191</v>
      </c>
      <c r="B17" s="38">
        <v>0</v>
      </c>
      <c r="C17" s="37" t="s">
        <v>183</v>
      </c>
      <c r="D17" s="39">
        <f>D18+D19</f>
        <v>0</v>
      </c>
    </row>
    <row r="18" spans="1:4" ht="18" customHeight="1">
      <c r="A18" s="37" t="s">
        <v>192</v>
      </c>
      <c r="B18" s="38">
        <v>0</v>
      </c>
      <c r="C18" s="37" t="s">
        <v>184</v>
      </c>
      <c r="D18" s="39">
        <v>0</v>
      </c>
    </row>
    <row r="19" spans="1:4" ht="18" customHeight="1">
      <c r="A19" s="37" t="s">
        <v>193</v>
      </c>
      <c r="B19" s="38">
        <v>0</v>
      </c>
      <c r="C19" s="37" t="s">
        <v>185</v>
      </c>
      <c r="D19" s="39">
        <v>0</v>
      </c>
    </row>
    <row r="20" spans="1:4" ht="18" customHeight="1">
      <c r="A20" s="37" t="s">
        <v>194</v>
      </c>
      <c r="B20" s="38">
        <f>B21+B22</f>
        <v>0</v>
      </c>
      <c r="C20" s="37" t="s">
        <v>195</v>
      </c>
      <c r="D20" s="38">
        <v>0</v>
      </c>
    </row>
    <row r="21" spans="1:4" ht="18" customHeight="1">
      <c r="A21" s="37" t="s">
        <v>196</v>
      </c>
      <c r="B21" s="38">
        <v>0</v>
      </c>
      <c r="C21" s="37" t="s">
        <v>197</v>
      </c>
      <c r="D21" s="38">
        <v>0</v>
      </c>
    </row>
    <row r="22" spans="1:4" ht="18" customHeight="1">
      <c r="A22" s="37" t="s">
        <v>198</v>
      </c>
      <c r="B22" s="38">
        <v>0</v>
      </c>
      <c r="C22" s="37" t="s">
        <v>199</v>
      </c>
      <c r="D22" s="38">
        <v>0</v>
      </c>
    </row>
    <row r="23" spans="1:4" ht="18" customHeight="1">
      <c r="A23" s="37" t="s">
        <v>200</v>
      </c>
      <c r="B23" s="38">
        <v>0</v>
      </c>
      <c r="C23" s="37" t="s">
        <v>201</v>
      </c>
      <c r="D23" s="38">
        <v>0</v>
      </c>
    </row>
    <row r="24" spans="1:4" ht="18" customHeight="1">
      <c r="A24" s="37" t="s">
        <v>202</v>
      </c>
      <c r="B24" s="38">
        <v>0</v>
      </c>
      <c r="C24" s="37" t="s">
        <v>203</v>
      </c>
      <c r="D24" s="38">
        <v>0</v>
      </c>
    </row>
    <row r="25" spans="1:4" ht="18" customHeight="1">
      <c r="A25" s="37"/>
      <c r="B25" s="38"/>
      <c r="C25" s="37" t="s">
        <v>204</v>
      </c>
      <c r="D25" s="38">
        <v>0</v>
      </c>
    </row>
    <row r="26" spans="1:4" s="27" customFormat="1" ht="18" customHeight="1">
      <c r="A26" s="30" t="s">
        <v>205</v>
      </c>
      <c r="B26" s="40">
        <f>B6+B13+B16+B17+B18+B19+B20+B23+B24</f>
        <v>253.52</v>
      </c>
      <c r="C26" s="30" t="s">
        <v>206</v>
      </c>
      <c r="D26" s="40">
        <f>D6+D13+D20+D21+D22+D23+D24+D25</f>
        <v>253.52</v>
      </c>
    </row>
    <row r="27" spans="1:4" ht="18" customHeight="1">
      <c r="A27" s="41"/>
      <c r="B27" s="38"/>
      <c r="C27" s="41"/>
      <c r="D27" s="38"/>
    </row>
    <row r="28" spans="1:4" ht="18" customHeight="1">
      <c r="A28" s="37" t="s">
        <v>207</v>
      </c>
      <c r="B28" s="38">
        <f>B29+B32</f>
        <v>0</v>
      </c>
      <c r="C28" s="37" t="s">
        <v>208</v>
      </c>
      <c r="D28" s="38">
        <f>D29+D32+D35+D38+D41+D42</f>
        <v>0</v>
      </c>
    </row>
    <row r="29" spans="1:4" ht="18" customHeight="1">
      <c r="A29" s="37" t="s">
        <v>209</v>
      </c>
      <c r="B29" s="38">
        <f>B30+B31</f>
        <v>0</v>
      </c>
      <c r="C29" s="37" t="s">
        <v>209</v>
      </c>
      <c r="D29" s="38">
        <f>SUM(D30:D31)</f>
        <v>0</v>
      </c>
    </row>
    <row r="30" spans="1:4" ht="18" customHeight="1">
      <c r="A30" s="37" t="s">
        <v>210</v>
      </c>
      <c r="B30" s="38">
        <v>0</v>
      </c>
      <c r="C30" s="37" t="s">
        <v>210</v>
      </c>
      <c r="D30" s="38">
        <v>0</v>
      </c>
    </row>
    <row r="31" spans="1:4" ht="18" customHeight="1">
      <c r="A31" s="37" t="s">
        <v>211</v>
      </c>
      <c r="B31" s="38">
        <v>0</v>
      </c>
      <c r="C31" s="37" t="s">
        <v>211</v>
      </c>
      <c r="D31" s="38">
        <v>0</v>
      </c>
    </row>
    <row r="32" spans="1:4" ht="18" customHeight="1">
      <c r="A32" s="37" t="s">
        <v>212</v>
      </c>
      <c r="B32" s="38">
        <f>B33+B34</f>
        <v>0</v>
      </c>
      <c r="C32" s="37" t="s">
        <v>213</v>
      </c>
      <c r="D32" s="38">
        <f>SUM(D33:D34)</f>
        <v>0</v>
      </c>
    </row>
    <row r="33" spans="1:4" ht="18" customHeight="1">
      <c r="A33" s="37" t="s">
        <v>214</v>
      </c>
      <c r="B33" s="38">
        <v>0</v>
      </c>
      <c r="C33" s="37" t="s">
        <v>210</v>
      </c>
      <c r="D33" s="38">
        <v>0</v>
      </c>
    </row>
    <row r="34" spans="1:4" ht="18" customHeight="1">
      <c r="A34" s="37" t="s">
        <v>215</v>
      </c>
      <c r="B34" s="38">
        <v>0</v>
      </c>
      <c r="C34" s="37" t="s">
        <v>211</v>
      </c>
      <c r="D34" s="38">
        <v>0</v>
      </c>
    </row>
    <row r="35" spans="1:4" ht="18" customHeight="1">
      <c r="A35" s="37" t="s">
        <v>216</v>
      </c>
      <c r="B35" s="38">
        <f>B36+B39</f>
        <v>0</v>
      </c>
      <c r="C35" s="37" t="s">
        <v>217</v>
      </c>
      <c r="D35" s="38">
        <f>SUM(D36:D37)</f>
        <v>0</v>
      </c>
    </row>
    <row r="36" spans="1:4" ht="18" customHeight="1">
      <c r="A36" s="37" t="s">
        <v>218</v>
      </c>
      <c r="B36" s="38">
        <f>B37+B38</f>
        <v>0</v>
      </c>
      <c r="C36" s="37" t="s">
        <v>214</v>
      </c>
      <c r="D36" s="38">
        <v>0</v>
      </c>
    </row>
    <row r="37" spans="1:4" ht="18" customHeight="1">
      <c r="A37" s="37" t="s">
        <v>210</v>
      </c>
      <c r="B37" s="38">
        <v>0</v>
      </c>
      <c r="C37" s="37" t="s">
        <v>215</v>
      </c>
      <c r="D37" s="38">
        <v>0</v>
      </c>
    </row>
    <row r="38" spans="1:4" ht="18" customHeight="1">
      <c r="A38" s="37" t="s">
        <v>211</v>
      </c>
      <c r="B38" s="38">
        <v>0</v>
      </c>
      <c r="C38" s="37" t="s">
        <v>219</v>
      </c>
      <c r="D38" s="38">
        <f>SUM(D39:D40)</f>
        <v>0</v>
      </c>
    </row>
    <row r="39" spans="1:4" ht="18" customHeight="1">
      <c r="A39" s="37" t="s">
        <v>220</v>
      </c>
      <c r="B39" s="38">
        <f>B40+B41</f>
        <v>0</v>
      </c>
      <c r="C39" s="37" t="s">
        <v>214</v>
      </c>
      <c r="D39" s="38">
        <v>0</v>
      </c>
    </row>
    <row r="40" spans="1:4" ht="18" customHeight="1">
      <c r="A40" s="37" t="s">
        <v>214</v>
      </c>
      <c r="B40" s="38">
        <v>0</v>
      </c>
      <c r="C40" s="37" t="s">
        <v>215</v>
      </c>
      <c r="D40" s="38">
        <v>0</v>
      </c>
    </row>
    <row r="41" spans="1:4" ht="18" customHeight="1">
      <c r="A41" s="37" t="s">
        <v>215</v>
      </c>
      <c r="B41" s="38">
        <v>0</v>
      </c>
      <c r="C41" s="37" t="s">
        <v>221</v>
      </c>
      <c r="D41" s="38">
        <v>0</v>
      </c>
    </row>
    <row r="42" spans="1:4" ht="18" customHeight="1">
      <c r="A42" s="37" t="s">
        <v>222</v>
      </c>
      <c r="B42" s="38">
        <v>0</v>
      </c>
      <c r="C42" s="37" t="s">
        <v>223</v>
      </c>
      <c r="D42" s="38">
        <v>0</v>
      </c>
    </row>
    <row r="43" spans="1:4" ht="18" customHeight="1">
      <c r="A43" s="37" t="s">
        <v>224</v>
      </c>
      <c r="B43" s="38">
        <v>0</v>
      </c>
      <c r="C43" s="37"/>
      <c r="D43" s="38"/>
    </row>
    <row r="44" spans="1:4" ht="18" customHeight="1">
      <c r="A44" s="37"/>
      <c r="B44" s="38"/>
      <c r="C44" s="37"/>
      <c r="D44" s="38"/>
    </row>
    <row r="45" spans="1:4" s="27" customFormat="1" ht="18" customHeight="1">
      <c r="A45" s="30" t="s">
        <v>42</v>
      </c>
      <c r="B45" s="40">
        <f>B26+B28+B35</f>
        <v>253.52</v>
      </c>
      <c r="C45" s="30" t="s">
        <v>43</v>
      </c>
      <c r="D45" s="40">
        <f>D26+D28</f>
        <v>253.52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Q17" sqref="Q17"/>
    </sheetView>
  </sheetViews>
  <sheetFormatPr defaultColWidth="9.00390625" defaultRowHeight="14.25"/>
  <cols>
    <col min="1" max="1" width="9.75390625" style="29" customWidth="1"/>
    <col min="2" max="2" width="8.625" style="29" customWidth="1"/>
    <col min="3" max="3" width="10.375" style="29" customWidth="1"/>
    <col min="4" max="4" width="10.625" style="29" customWidth="1"/>
    <col min="5" max="5" width="8.75390625" style="29" customWidth="1"/>
    <col min="6" max="6" width="11.125" style="29" customWidth="1"/>
    <col min="7" max="7" width="11.50390625" style="29" customWidth="1"/>
    <col min="8" max="8" width="9.50390625" style="29" customWidth="1"/>
    <col min="9" max="9" width="9.75390625" style="29" customWidth="1"/>
    <col min="10" max="10" width="7.375" style="29" customWidth="1"/>
    <col min="11" max="11" width="7.625" style="29" customWidth="1"/>
    <col min="12" max="12" width="6.125" style="29" customWidth="1"/>
    <col min="13" max="13" width="6.875" style="29" customWidth="1"/>
    <col min="14" max="14" width="7.375" style="29" customWidth="1"/>
    <col min="15" max="15" width="8.375" style="29" customWidth="1"/>
    <col min="16" max="16" width="7.75390625" style="29" customWidth="1"/>
    <col min="17" max="17" width="12.75390625" style="29" customWidth="1"/>
    <col min="18" max="16384" width="9.00390625" style="29" customWidth="1"/>
  </cols>
  <sheetData>
    <row r="1" ht="14.25">
      <c r="A1" s="29" t="s">
        <v>225</v>
      </c>
    </row>
    <row r="2" spans="1:17" s="24" customFormat="1" ht="28.5" customHeight="1">
      <c r="A2" s="117" t="s">
        <v>226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7" s="25" customFormat="1" ht="23.25" customHeight="1">
      <c r="A3" s="25" t="s">
        <v>3</v>
      </c>
      <c r="O3" s="32" t="s">
        <v>4</v>
      </c>
      <c r="P3" s="32"/>
      <c r="Q3" s="32"/>
    </row>
    <row r="4" spans="1:17" s="26" customFormat="1" ht="36.75" customHeight="1">
      <c r="A4" s="137" t="s">
        <v>205</v>
      </c>
      <c r="B4" s="137" t="s">
        <v>227</v>
      </c>
      <c r="C4" s="137"/>
      <c r="D4" s="137"/>
      <c r="E4" s="137" t="s">
        <v>228</v>
      </c>
      <c r="F4" s="137"/>
      <c r="G4" s="137"/>
      <c r="H4" s="137" t="s">
        <v>229</v>
      </c>
      <c r="I4" s="137" t="s">
        <v>230</v>
      </c>
      <c r="J4" s="137" t="s">
        <v>231</v>
      </c>
      <c r="K4" s="137" t="s">
        <v>232</v>
      </c>
      <c r="L4" s="137" t="s">
        <v>233</v>
      </c>
      <c r="M4" s="137"/>
      <c r="N4" s="137"/>
      <c r="O4" s="137" t="s">
        <v>234</v>
      </c>
      <c r="P4" s="137" t="s">
        <v>235</v>
      </c>
      <c r="Q4" s="34"/>
    </row>
    <row r="5" spans="1:17" s="26" customFormat="1" ht="24.75" customHeight="1">
      <c r="A5" s="137"/>
      <c r="B5" s="137" t="s">
        <v>10</v>
      </c>
      <c r="C5" s="137" t="s">
        <v>236</v>
      </c>
      <c r="D5" s="137" t="s">
        <v>237</v>
      </c>
      <c r="E5" s="137" t="s">
        <v>10</v>
      </c>
      <c r="F5" s="30" t="s">
        <v>238</v>
      </c>
      <c r="G5" s="30"/>
      <c r="H5" s="137"/>
      <c r="I5" s="137"/>
      <c r="J5" s="137"/>
      <c r="K5" s="137"/>
      <c r="L5" s="137" t="s">
        <v>10</v>
      </c>
      <c r="M5" s="137" t="s">
        <v>239</v>
      </c>
      <c r="N5" s="137" t="s">
        <v>240</v>
      </c>
      <c r="O5" s="137"/>
      <c r="P5" s="137"/>
      <c r="Q5" s="34"/>
    </row>
    <row r="6" spans="1:17" s="27" customFormat="1" ht="66" customHeight="1">
      <c r="A6" s="137"/>
      <c r="B6" s="137"/>
      <c r="C6" s="137"/>
      <c r="D6" s="137"/>
      <c r="E6" s="137"/>
      <c r="F6" s="30" t="s">
        <v>241</v>
      </c>
      <c r="G6" s="30" t="s">
        <v>50</v>
      </c>
      <c r="H6" s="137"/>
      <c r="I6" s="137"/>
      <c r="J6" s="137"/>
      <c r="K6" s="137"/>
      <c r="L6" s="137"/>
      <c r="M6" s="137"/>
      <c r="N6" s="137"/>
      <c r="O6" s="137"/>
      <c r="P6" s="137"/>
      <c r="Q6" s="34"/>
    </row>
    <row r="7" spans="1:17" s="28" customFormat="1" ht="61.5" customHeight="1">
      <c r="A7" s="31">
        <f>B7+E7+H7+I7+J7+K7+L7+O7+P7</f>
        <v>253.52</v>
      </c>
      <c r="B7" s="31">
        <f>C7+D7</f>
        <v>253.52</v>
      </c>
      <c r="C7" s="31">
        <v>253.52</v>
      </c>
      <c r="D7" s="31">
        <v>0</v>
      </c>
      <c r="E7" s="31">
        <f>F7+G7</f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f>M7+N7</f>
        <v>0</v>
      </c>
      <c r="M7" s="31">
        <v>0</v>
      </c>
      <c r="N7" s="31">
        <v>0</v>
      </c>
      <c r="O7" s="31">
        <v>0</v>
      </c>
      <c r="P7" s="33">
        <v>0</v>
      </c>
      <c r="Q7" s="35"/>
    </row>
  </sheetData>
  <sheetProtection/>
  <mergeCells count="18">
    <mergeCell ref="O4:O6"/>
    <mergeCell ref="P4:P6"/>
    <mergeCell ref="I4:I6"/>
    <mergeCell ref="J4:J6"/>
    <mergeCell ref="K4:K6"/>
    <mergeCell ref="L5:L6"/>
    <mergeCell ref="M5:M6"/>
    <mergeCell ref="N5:N6"/>
    <mergeCell ref="A2:Q2"/>
    <mergeCell ref="B4:D4"/>
    <mergeCell ref="E4:G4"/>
    <mergeCell ref="L4:N4"/>
    <mergeCell ref="A4:A6"/>
    <mergeCell ref="B5:B6"/>
    <mergeCell ref="C5:C6"/>
    <mergeCell ref="D5:D6"/>
    <mergeCell ref="E5:E6"/>
    <mergeCell ref="H4:H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2021-01-18T03:51:36Z</cp:lastPrinted>
  <dcterms:created xsi:type="dcterms:W3CDTF">2018-01-18T05:24:37Z</dcterms:created>
  <dcterms:modified xsi:type="dcterms:W3CDTF">2021-01-27T07:57:35Z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