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7520" windowHeight="12615" tabRatio="555"/>
  </bookViews>
  <sheets>
    <sheet name="Sheet1" sheetId="49" r:id="rId1"/>
  </sheets>
  <definedNames>
    <definedName name="地区名称">#REF!</definedName>
  </definedNames>
  <calcPr calcId="144525"/>
</workbook>
</file>

<file path=xl/calcChain.xml><?xml version="1.0" encoding="utf-8"?>
<calcChain xmlns="http://schemas.openxmlformats.org/spreadsheetml/2006/main">
  <c r="B81" i="49" l="1"/>
  <c r="C76" i="49"/>
  <c r="B76" i="49"/>
  <c r="C51" i="49"/>
  <c r="B51" i="49"/>
  <c r="C15" i="49"/>
  <c r="C7" i="49" s="1"/>
  <c r="C6" i="49" s="1"/>
  <c r="C89" i="49" s="1"/>
  <c r="B15" i="49"/>
  <c r="B7" i="49" s="1"/>
  <c r="B6" i="49" s="1"/>
  <c r="B89" i="49" s="1"/>
  <c r="C8" i="49"/>
  <c r="B8" i="49"/>
  <c r="F7" i="49"/>
  <c r="E7" i="49"/>
  <c r="F6" i="49"/>
  <c r="E6" i="49"/>
  <c r="F5" i="49"/>
  <c r="F89" i="49" s="1"/>
  <c r="E5" i="49"/>
  <c r="E89" i="49" s="1"/>
</calcChain>
</file>

<file path=xl/comments1.xml><?xml version="1.0" encoding="utf-8"?>
<comments xmlns="http://schemas.openxmlformats.org/spreadsheetml/2006/main">
  <authors>
    <author>USER-</author>
  </authors>
  <commentList>
    <comment ref="B37" authorId="0">
      <text>
        <r>
          <rPr>
            <b/>
            <sz val="9"/>
            <color indexed="81"/>
            <rFont val="宋体"/>
            <family val="3"/>
            <charset val="134"/>
          </rPr>
          <t>1100249
卫生健康共同财政事权转移支付收入</t>
        </r>
      </text>
    </comment>
    <comment ref="B50" authorId="0">
      <text>
        <r>
          <rPr>
            <b/>
            <sz val="9"/>
            <color indexed="81"/>
            <rFont val="宋体"/>
            <family val="3"/>
            <charset val="134"/>
          </rPr>
          <t>1100221：城乡义务教育转移支付收入538万；1100222：基本养老金转移支付收入3744万；1100223：城乡居民医疗保险转移支付收入8404.04万；1100299：其他一般性转移支付收入283万</t>
        </r>
      </text>
    </comment>
  </commentList>
</comments>
</file>

<file path=xl/sharedStrings.xml><?xml version="1.0" encoding="utf-8"?>
<sst xmlns="http://schemas.openxmlformats.org/spreadsheetml/2006/main" count="144" uniqueCount="99">
  <si>
    <t xml:space="preserve"> </t>
  </si>
  <si>
    <t>单位：万元</t>
  </si>
  <si>
    <t>上年决算（执行)数</t>
  </si>
  <si>
    <t>预算数</t>
  </si>
  <si>
    <t>项目</t>
  </si>
  <si>
    <t>2020年一般公共预算收支平衡表</t>
  </si>
  <si>
    <r>
      <rPr>
        <b/>
        <sz val="12"/>
        <rFont val="宋体"/>
        <family val="3"/>
        <charset val="134"/>
      </rPr>
      <t>收</t>
    </r>
    <r>
      <rPr>
        <b/>
        <sz val="14"/>
        <rFont val="宋体"/>
        <family val="3"/>
        <charset val="134"/>
      </rPr>
      <t>入</t>
    </r>
  </si>
  <si>
    <r>
      <rPr>
        <b/>
        <sz val="12"/>
        <rFont val="宋体"/>
        <family val="3"/>
        <charset val="134"/>
      </rPr>
      <t>支</t>
    </r>
    <r>
      <rPr>
        <b/>
        <sz val="14"/>
        <rFont val="宋体"/>
        <family val="3"/>
        <charset val="134"/>
      </rPr>
      <t>出</t>
    </r>
  </si>
  <si>
    <t>本级收入合计</t>
  </si>
  <si>
    <t>本级支出合计</t>
  </si>
  <si>
    <t>转移性收入</t>
  </si>
  <si>
    <t>转移性支出</t>
  </si>
  <si>
    <t xml:space="preserve">  上级补助收入</t>
  </si>
  <si>
    <t xml:space="preserve">  上解支出</t>
  </si>
  <si>
    <t xml:space="preserve">    返还性收入</t>
  </si>
  <si>
    <t xml:space="preserve">    体制上解支出</t>
  </si>
  <si>
    <t xml:space="preserve">      所得税基数返还收入 </t>
  </si>
  <si>
    <t xml:space="preserve">    专项上解支出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</si>
  <si>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</si>
  <si>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</si>
  <si>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</si>
  <si>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增值税五五分享税收返还收入</t>
  </si>
  <si>
    <t xml:space="preserve">      其他返还性收入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</si>
  <si>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</si>
  <si>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</si>
  <si>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</si>
  <si>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</si>
  <si>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</si>
  <si>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</si>
  <si>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</si>
  <si>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</si>
  <si>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</si>
  <si>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</si>
  <si>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</si>
  <si>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</si>
  <si>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</si>
  <si>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贫困地区转移支付收入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</si>
  <si>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</si>
  <si>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</si>
  <si>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</si>
  <si>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</si>
  <si>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</si>
  <si>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</si>
  <si>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</si>
  <si>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</si>
  <si>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</si>
  <si>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</si>
  <si>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</si>
  <si>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</si>
  <si>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</si>
  <si>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</si>
  <si>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</si>
  <si>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</si>
  <si>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</si>
  <si>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</si>
  <si>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</si>
  <si>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</si>
  <si>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</si>
  <si>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</si>
  <si>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 xml:space="preserve"> 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</si>
  <si>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</si>
  <si>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</si>
  <si>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</si>
  <si>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</si>
  <si>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</si>
  <si>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</si>
  <si>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</si>
  <si>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</si>
  <si>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</si>
  <si>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</si>
  <si>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</si>
  <si>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</si>
  <si>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</si>
  <si>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</si>
  <si>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</si>
  <si>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</si>
  <si>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</si>
  <si>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</si>
  <si>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</si>
  <si>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</si>
  <si>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</si>
  <si>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 xml:space="preserve">  上年结余收入</t>
  </si>
  <si>
    <t xml:space="preserve">  调入资金</t>
  </si>
  <si>
    <t xml:space="preserve">  调出资金</t>
  </si>
  <si>
    <t xml:space="preserve">    从政府性基金预算调入</t>
  </si>
  <si>
    <t xml:space="preserve">  年终结余</t>
  </si>
  <si>
    <t xml:space="preserve">    从国有资本经营预算调入</t>
  </si>
  <si>
    <t xml:space="preserve">  地方政府一般债务还本支出</t>
  </si>
  <si>
    <t xml:space="preserve">    从其他资金调入</t>
  </si>
  <si>
    <t xml:space="preserve">  地方政府一般债务转贷支出</t>
  </si>
  <si>
    <t xml:space="preserve">  地方政府一般债务收入</t>
  </si>
  <si>
    <t xml:space="preserve">  援助其他地区支出</t>
  </si>
  <si>
    <t xml:space="preserve">  地方政府一般债务转贷收入</t>
  </si>
  <si>
    <t xml:space="preserve">  安排预算稳定调节基金</t>
  </si>
  <si>
    <t xml:space="preserve">  接受其他地区援助收入</t>
  </si>
  <si>
    <t xml:space="preserve">  补充预算周转金</t>
  </si>
  <si>
    <t xml:space="preserve">  动用预算稳定调节基金</t>
  </si>
  <si>
    <t>收入总计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</si>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</sst>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name val="宋体"/>
      <charset val="134"/>
    </font>
    <font>
      <b/>
      <sz val="12"/>
      <name val="宋体"/>
      <family val="3"/>
      <charset val="134"/>
    </font>
    <font>
      <b/>
      <sz val="16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</cellStyleXfs>
  <cellXfs count="45">
    <xf numFmtId="0" fontId="0" fillId="0" borderId="0" xfId="0"/>
    <xf numFmtId="1" fontId="3" fillId="2" borderId="1" xfId="0" applyNumberFormat="1" applyFont="1" applyFill="1" applyBorder="1" applyAlignment="1" applyProtection="1">
      <alignment vertical="center"/>
      <protection locked="0"/>
    </xf>
    <xf numFmtId="1" fontId="3" fillId="0" borderId="1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1" fontId="4" fillId="4" borderId="1" xfId="0" applyNumberFormat="1" applyFont="1" applyFill="1" applyBorder="1" applyAlignment="1" applyProtection="1">
      <alignment vertical="center"/>
      <protection locked="0"/>
    </xf>
    <xf numFmtId="1" fontId="3" fillId="2" borderId="1" xfId="0" applyNumberFormat="1" applyFont="1" applyFill="1" applyBorder="1" applyAlignment="1" applyProtection="1">
      <alignment horizontal="left" vertical="center"/>
      <protection locked="0"/>
    </xf>
    <xf numFmtId="1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3" fontId="3" fillId="0" borderId="4" xfId="0" applyNumberFormat="1" applyFont="1" applyFill="1" applyBorder="1" applyAlignment="1" applyProtection="1">
      <alignment vertical="center"/>
      <protection locked="0"/>
    </xf>
    <xf numFmtId="1" fontId="3" fillId="2" borderId="5" xfId="0" applyNumberFormat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distributed" vertical="center"/>
      <protection locked="0"/>
    </xf>
    <xf numFmtId="0" fontId="4" fillId="4" borderId="1" xfId="0" applyFont="1" applyFill="1" applyBorder="1" applyAlignment="1" applyProtection="1">
      <alignment horizontal="right" vertical="center"/>
      <protection locked="0"/>
    </xf>
    <xf numFmtId="1" fontId="4" fillId="4" borderId="1" xfId="0" applyNumberFormat="1" applyFont="1" applyFill="1" applyBorder="1" applyAlignment="1" applyProtection="1">
      <alignment horizontal="right" vertical="center"/>
    </xf>
    <xf numFmtId="1" fontId="3" fillId="2" borderId="1" xfId="0" applyNumberFormat="1" applyFont="1" applyFill="1" applyBorder="1" applyAlignment="1" applyProtection="1">
      <alignment horizontal="right" vertical="center"/>
      <protection locked="0"/>
    </xf>
    <xf numFmtId="1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NumberFormat="1" applyFont="1" applyFill="1" applyBorder="1" applyAlignment="1" applyProtection="1">
      <alignment horizontal="right" vertical="center"/>
      <protection locked="0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" fontId="8" fillId="3" borderId="1" xfId="0" applyNumberFormat="1" applyFont="1" applyFill="1" applyBorder="1" applyAlignment="1" applyProtection="1">
      <alignment horizontal="right" vertical="center"/>
      <protection locked="0"/>
    </xf>
    <xf numFmtId="0" fontId="8" fillId="3" borderId="1" xfId="0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alignment horizontal="right" vertical="center"/>
      <protection locked="0"/>
    </xf>
    <xf numFmtId="0" fontId="0" fillId="0" borderId="1" xfId="0" applyFont="1" applyFill="1" applyBorder="1" applyAlignment="1" applyProtection="1">
      <alignment horizontal="right" vertical="center"/>
      <protection locked="0"/>
    </xf>
    <xf numFmtId="0" fontId="0" fillId="4" borderId="1" xfId="0" applyFont="1" applyFill="1" applyBorder="1" applyAlignment="1" applyProtection="1">
      <alignment horizontal="right" vertical="center"/>
      <protection locked="0"/>
    </xf>
    <xf numFmtId="1" fontId="4" fillId="4" borderId="1" xfId="0" applyNumberFormat="1" applyFont="1" applyFill="1" applyBorder="1" applyAlignment="1" applyProtection="1">
      <alignment horizontal="right" vertical="center"/>
      <protection locked="0"/>
    </xf>
    <xf numFmtId="1" fontId="3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3" fontId="8" fillId="0" borderId="1" xfId="0" applyNumberFormat="1" applyFont="1" applyFill="1" applyBorder="1" applyAlignment="1" applyProtection="1">
      <alignment horizontal="right" vertical="center"/>
    </xf>
  </cellXfs>
  <cellStyles count="8">
    <cellStyle name="百分比 2" xfId="1"/>
    <cellStyle name="常规" xfId="0" builtinId="0"/>
    <cellStyle name="常规 10" xfId="4"/>
    <cellStyle name="常规 2" xfId="5"/>
    <cellStyle name="常规 2 2" xfId="3"/>
    <cellStyle name="常规 3" xfId="6"/>
    <cellStyle name="常规 3 2" xfId="2"/>
    <cellStyle name="常规 4" xfId="7"/>
  </cellStyles>
  <dxfs count="0"/>
  <tableStyles count="0" defaultTableStyle="TableStyleMedium9" defaultPivotStyle="PivotStyleLight16"/>
  <colors>
    <mruColors>
      <color rgb="FFD9D9D9"/>
      <color rgb="FF0000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9"/>
  <sheetViews>
    <sheetView tabSelected="1" workbookViewId="0">
      <selection activeCell="I7" sqref="I7"/>
    </sheetView>
  </sheetViews>
  <sheetFormatPr defaultRowHeight="14.25"/>
  <cols>
    <col min="1" max="1" width="46.875" customWidth="1"/>
    <col min="2" max="2" width="19.875" customWidth="1"/>
    <col min="3" max="3" width="17.5" customWidth="1"/>
    <col min="4" max="4" width="26.75" customWidth="1"/>
    <col min="5" max="5" width="21" customWidth="1"/>
    <col min="6" max="6" width="18.25" customWidth="1"/>
  </cols>
  <sheetData>
    <row r="1" spans="1:6" ht="20.25">
      <c r="A1" s="40" t="s">
        <v>5</v>
      </c>
      <c r="B1" s="40"/>
      <c r="C1" s="40"/>
      <c r="D1" s="40"/>
      <c r="E1" s="40"/>
      <c r="F1" s="40"/>
    </row>
    <row r="2" spans="1:6">
      <c r="A2" s="3"/>
      <c r="B2" s="3"/>
      <c r="C2" s="4"/>
      <c r="D2" s="4"/>
      <c r="E2" s="4"/>
      <c r="F2" s="5" t="s">
        <v>1</v>
      </c>
    </row>
    <row r="3" spans="1:6" ht="20.100000000000001" customHeight="1">
      <c r="A3" s="41" t="s">
        <v>6</v>
      </c>
      <c r="B3" s="42"/>
      <c r="C3" s="43"/>
      <c r="D3" s="41" t="s">
        <v>7</v>
      </c>
      <c r="E3" s="42"/>
      <c r="F3" s="43"/>
    </row>
    <row r="4" spans="1:6" ht="20.100000000000001" customHeight="1">
      <c r="A4" s="6" t="s">
        <v>4</v>
      </c>
      <c r="B4" s="7" t="s">
        <v>2</v>
      </c>
      <c r="C4" s="6" t="s">
        <v>3</v>
      </c>
      <c r="D4" s="6" t="s">
        <v>4</v>
      </c>
      <c r="E4" s="7" t="s">
        <v>2</v>
      </c>
      <c r="F4" s="6" t="s">
        <v>3</v>
      </c>
    </row>
    <row r="5" spans="1:6" ht="20.100000000000001" customHeight="1">
      <c r="A5" s="8" t="s">
        <v>8</v>
      </c>
      <c r="B5" s="21">
        <v>87000</v>
      </c>
      <c r="C5" s="21">
        <v>90000</v>
      </c>
      <c r="D5" s="8" t="s">
        <v>9</v>
      </c>
      <c r="E5" s="21">
        <f>376594.1468+280</f>
        <v>376874.14679999999</v>
      </c>
      <c r="F5" s="21">
        <f>250622.915+500+488</f>
        <v>251610.91500000001</v>
      </c>
    </row>
    <row r="6" spans="1:6" ht="20.100000000000001" customHeight="1">
      <c r="A6" s="9" t="s">
        <v>10</v>
      </c>
      <c r="B6" s="22">
        <f>SUM(B7,B75,B76,B80,B81,B82,B83)</f>
        <v>305689.14678000001</v>
      </c>
      <c r="C6" s="22">
        <f>SUM(C7,C75,C76,C80,C81,C82,C83)</f>
        <v>162110.91499999998</v>
      </c>
      <c r="D6" s="9" t="s">
        <v>11</v>
      </c>
      <c r="E6" s="38">
        <f>SUM(E7,E76:E82)</f>
        <v>15815</v>
      </c>
      <c r="F6" s="38">
        <f>SUM(F7,F76:F82)</f>
        <v>500</v>
      </c>
    </row>
    <row r="7" spans="1:6" ht="20.100000000000001" customHeight="1">
      <c r="A7" s="10" t="s">
        <v>12</v>
      </c>
      <c r="B7" s="23">
        <f>SUM(B8,B15,B51)</f>
        <v>273612.14678000001</v>
      </c>
      <c r="C7" s="23">
        <f>SUM(C8,C15,C51)</f>
        <v>161622.91499999998</v>
      </c>
      <c r="D7" s="10" t="s">
        <v>13</v>
      </c>
      <c r="E7" s="23">
        <f>SUM(E8:E9)</f>
        <v>1355</v>
      </c>
      <c r="F7" s="23">
        <f>SUM(F8:F9)</f>
        <v>500</v>
      </c>
    </row>
    <row r="8" spans="1:6" ht="20.100000000000001" customHeight="1">
      <c r="A8" s="10" t="s">
        <v>14</v>
      </c>
      <c r="B8" s="23">
        <f>SUM(B9:B14)</f>
        <v>10024</v>
      </c>
      <c r="C8" s="23">
        <f>SUM(C9:C14)</f>
        <v>10024</v>
      </c>
      <c r="D8" s="11" t="s">
        <v>15</v>
      </c>
      <c r="E8" s="24"/>
      <c r="F8" s="25"/>
    </row>
    <row r="9" spans="1:6" ht="20.100000000000001" customHeight="1">
      <c r="A9" s="2" t="s">
        <v>16</v>
      </c>
      <c r="B9" s="24">
        <v>181</v>
      </c>
      <c r="C9" s="25">
        <v>181</v>
      </c>
      <c r="D9" s="11" t="s">
        <v>17</v>
      </c>
      <c r="E9" s="24">
        <v>1355</v>
      </c>
      <c r="F9" s="25">
        <v>500</v>
      </c>
    </row>
    <row r="10" spans="1:6" ht="20.100000000000001" customHeight="1">
      <c r="A10" s="2" t="s">
        <v>18</v>
      </c>
      <c r="B10" s="24">
        <v>78</v>
      </c>
      <c r="C10" s="25">
        <v>78</v>
      </c>
      <c r="D10" s="11"/>
      <c r="E10" s="24"/>
      <c r="F10" s="25"/>
    </row>
    <row r="11" spans="1:6" ht="20.100000000000001" customHeight="1">
      <c r="A11" s="2" t="s">
        <v>19</v>
      </c>
      <c r="B11" s="24">
        <v>229</v>
      </c>
      <c r="C11" s="25">
        <v>229</v>
      </c>
      <c r="D11" s="11" t="s">
        <v>0</v>
      </c>
      <c r="E11" s="24"/>
      <c r="F11" s="25"/>
    </row>
    <row r="12" spans="1:6" ht="20.100000000000001" customHeight="1">
      <c r="A12" s="2" t="s">
        <v>20</v>
      </c>
      <c r="B12" s="24"/>
      <c r="C12" s="25"/>
      <c r="D12" s="11" t="s">
        <v>0</v>
      </c>
      <c r="E12" s="24"/>
      <c r="F12" s="25"/>
    </row>
    <row r="13" spans="1:6" ht="20.100000000000001" customHeight="1">
      <c r="A13" s="2" t="s">
        <v>21</v>
      </c>
      <c r="B13" s="24">
        <v>9536</v>
      </c>
      <c r="C13" s="25">
        <v>9536</v>
      </c>
      <c r="D13" s="11" t="s">
        <v>0</v>
      </c>
      <c r="E13" s="24"/>
      <c r="F13" s="25"/>
    </row>
    <row r="14" spans="1:6" ht="20.100000000000001" customHeight="1">
      <c r="A14" s="2" t="s">
        <v>22</v>
      </c>
      <c r="B14" s="24"/>
      <c r="C14" s="25"/>
      <c r="D14" s="11" t="s">
        <v>0</v>
      </c>
      <c r="E14" s="24"/>
      <c r="F14" s="25"/>
    </row>
    <row r="15" spans="1:6" ht="20.100000000000001" customHeight="1">
      <c r="A15" s="1" t="s">
        <v>23</v>
      </c>
      <c r="B15" s="23">
        <f>SUM(B16:B50)</f>
        <v>193615.51500000001</v>
      </c>
      <c r="C15" s="23">
        <f>SUM(C16:C50)</f>
        <v>133404.23499999999</v>
      </c>
      <c r="D15" s="11" t="s">
        <v>0</v>
      </c>
      <c r="E15" s="24"/>
      <c r="F15" s="25"/>
    </row>
    <row r="16" spans="1:6" ht="20.100000000000001" customHeight="1">
      <c r="A16" s="2" t="s">
        <v>24</v>
      </c>
      <c r="B16" s="24">
        <v>11774</v>
      </c>
      <c r="C16" s="25">
        <v>10596</v>
      </c>
      <c r="D16" s="11" t="s">
        <v>0</v>
      </c>
      <c r="E16" s="24"/>
      <c r="F16" s="25"/>
    </row>
    <row r="17" spans="1:6" ht="20.100000000000001" customHeight="1">
      <c r="A17" s="12" t="s">
        <v>25</v>
      </c>
      <c r="B17" s="26">
        <v>47177</v>
      </c>
      <c r="C17" s="25">
        <v>37627</v>
      </c>
      <c r="D17" s="11" t="s">
        <v>0</v>
      </c>
      <c r="E17" s="24"/>
      <c r="F17" s="25"/>
    </row>
    <row r="18" spans="1:6" ht="20.100000000000001" customHeight="1">
      <c r="A18" s="13" t="s">
        <v>26</v>
      </c>
      <c r="B18" s="27">
        <v>12826</v>
      </c>
      <c r="C18" s="25">
        <v>6653</v>
      </c>
      <c r="D18" s="11" t="s">
        <v>0</v>
      </c>
      <c r="E18" s="24"/>
      <c r="F18" s="25"/>
    </row>
    <row r="19" spans="1:6" ht="20.100000000000001" customHeight="1">
      <c r="A19" s="13" t="s">
        <v>27</v>
      </c>
      <c r="B19" s="27">
        <v>20799.86</v>
      </c>
      <c r="C19" s="25">
        <v>2874.81</v>
      </c>
      <c r="D19" s="11" t="s">
        <v>0</v>
      </c>
      <c r="E19" s="24"/>
      <c r="F19" s="25"/>
    </row>
    <row r="20" spans="1:6" ht="20.100000000000001" customHeight="1">
      <c r="A20" s="13" t="s">
        <v>28</v>
      </c>
      <c r="B20" s="27">
        <v>1355</v>
      </c>
      <c r="C20" s="25">
        <v>951</v>
      </c>
      <c r="D20" s="11" t="s">
        <v>0</v>
      </c>
      <c r="E20" s="24"/>
      <c r="F20" s="25"/>
    </row>
    <row r="21" spans="1:6" ht="20.100000000000001" customHeight="1">
      <c r="A21" s="13" t="s">
        <v>29</v>
      </c>
      <c r="B21" s="27">
        <v>65</v>
      </c>
      <c r="C21" s="25">
        <v>65</v>
      </c>
      <c r="D21" s="11" t="s">
        <v>0</v>
      </c>
      <c r="E21" s="24"/>
      <c r="F21" s="25"/>
    </row>
    <row r="22" spans="1:6" ht="20.100000000000001" customHeight="1">
      <c r="A22" s="13" t="s">
        <v>30</v>
      </c>
      <c r="B22" s="27"/>
      <c r="C22" s="25"/>
      <c r="D22" s="13" t="s">
        <v>0</v>
      </c>
      <c r="E22" s="27"/>
      <c r="F22" s="25"/>
    </row>
    <row r="23" spans="1:6" ht="20.100000000000001" customHeight="1">
      <c r="A23" s="13" t="s">
        <v>31</v>
      </c>
      <c r="B23" s="27">
        <v>8471</v>
      </c>
      <c r="C23" s="25">
        <v>7132</v>
      </c>
      <c r="D23" s="13" t="s">
        <v>0</v>
      </c>
      <c r="E23" s="27"/>
      <c r="F23" s="25"/>
    </row>
    <row r="24" spans="1:6" ht="20.100000000000001" customHeight="1">
      <c r="A24" s="13" t="s">
        <v>32</v>
      </c>
      <c r="B24" s="27">
        <v>9624.0849999999991</v>
      </c>
      <c r="C24" s="25">
        <v>10867</v>
      </c>
      <c r="D24" s="12" t="s">
        <v>0</v>
      </c>
      <c r="E24" s="26"/>
      <c r="F24" s="25"/>
    </row>
    <row r="25" spans="1:6" ht="20.100000000000001" customHeight="1">
      <c r="A25" s="13" t="s">
        <v>33</v>
      </c>
      <c r="B25" s="27">
        <v>1837</v>
      </c>
      <c r="C25" s="25">
        <v>1651</v>
      </c>
      <c r="D25" s="13" t="s">
        <v>0</v>
      </c>
      <c r="E25" s="27"/>
      <c r="F25" s="25"/>
    </row>
    <row r="26" spans="1:6" ht="20.100000000000001" customHeight="1">
      <c r="A26" s="13" t="s">
        <v>34</v>
      </c>
      <c r="B26" s="27"/>
      <c r="C26" s="25"/>
      <c r="D26" s="13" t="s">
        <v>0</v>
      </c>
      <c r="E26" s="27"/>
      <c r="F26" s="25"/>
    </row>
    <row r="27" spans="1:6" ht="20.100000000000001" customHeight="1">
      <c r="A27" s="13" t="s">
        <v>35</v>
      </c>
      <c r="B27" s="27"/>
      <c r="C27" s="25"/>
      <c r="D27" s="13" t="s">
        <v>0</v>
      </c>
      <c r="E27" s="27"/>
      <c r="F27" s="25"/>
    </row>
    <row r="28" spans="1:6" ht="20.100000000000001" customHeight="1">
      <c r="A28" s="13" t="s">
        <v>36</v>
      </c>
      <c r="B28" s="27">
        <v>20620</v>
      </c>
      <c r="C28" s="25">
        <v>15010</v>
      </c>
      <c r="D28" s="13" t="s">
        <v>0</v>
      </c>
      <c r="E28" s="27"/>
      <c r="F28" s="25"/>
    </row>
    <row r="29" spans="1:6" ht="20.100000000000001" customHeight="1">
      <c r="A29" s="14" t="s">
        <v>37</v>
      </c>
      <c r="B29" s="28"/>
      <c r="C29" s="25"/>
      <c r="D29" s="13" t="s">
        <v>0</v>
      </c>
      <c r="E29" s="27"/>
      <c r="F29" s="25"/>
    </row>
    <row r="30" spans="1:6" ht="20.100000000000001" customHeight="1">
      <c r="A30" s="14" t="s">
        <v>38</v>
      </c>
      <c r="B30" s="28"/>
      <c r="C30" s="25"/>
      <c r="D30" s="13" t="s">
        <v>0</v>
      </c>
      <c r="E30" s="27"/>
      <c r="F30" s="25"/>
    </row>
    <row r="31" spans="1:6" ht="20.100000000000001" customHeight="1">
      <c r="A31" s="14" t="s">
        <v>39</v>
      </c>
      <c r="B31" s="28"/>
      <c r="C31" s="25"/>
      <c r="D31" s="13" t="s">
        <v>0</v>
      </c>
      <c r="E31" s="27"/>
      <c r="F31" s="25"/>
    </row>
    <row r="32" spans="1:6" ht="20.100000000000001" customHeight="1">
      <c r="A32" s="14" t="s">
        <v>40</v>
      </c>
      <c r="B32" s="28">
        <v>1350.89</v>
      </c>
      <c r="C32" s="25">
        <v>1107.5999999999999</v>
      </c>
      <c r="D32" s="13" t="s">
        <v>0</v>
      </c>
      <c r="E32" s="27"/>
      <c r="F32" s="25"/>
    </row>
    <row r="33" spans="1:6" ht="20.100000000000001" customHeight="1">
      <c r="A33" s="14" t="s">
        <v>41</v>
      </c>
      <c r="B33" s="28">
        <v>6353.96</v>
      </c>
      <c r="C33" s="25">
        <v>538</v>
      </c>
      <c r="D33" s="11" t="s">
        <v>0</v>
      </c>
      <c r="E33" s="24"/>
      <c r="F33" s="25"/>
    </row>
    <row r="34" spans="1:6" ht="20.100000000000001" customHeight="1">
      <c r="A34" s="14" t="s">
        <v>42</v>
      </c>
      <c r="B34" s="28"/>
      <c r="C34" s="25"/>
      <c r="D34" s="11" t="s">
        <v>0</v>
      </c>
      <c r="E34" s="24"/>
      <c r="F34" s="25"/>
    </row>
    <row r="35" spans="1:6" ht="20.100000000000001" customHeight="1">
      <c r="A35" s="14" t="s">
        <v>43</v>
      </c>
      <c r="B35" s="28">
        <v>88</v>
      </c>
      <c r="C35" s="25"/>
      <c r="D35" s="11" t="s">
        <v>0</v>
      </c>
      <c r="E35" s="24"/>
      <c r="F35" s="25"/>
    </row>
    <row r="36" spans="1:6" ht="20.100000000000001" customHeight="1">
      <c r="A36" s="14" t="s">
        <v>44</v>
      </c>
      <c r="B36" s="28">
        <v>6418.08</v>
      </c>
      <c r="C36" s="25">
        <v>8064.2</v>
      </c>
      <c r="D36" s="11" t="s">
        <v>0</v>
      </c>
      <c r="E36" s="24"/>
      <c r="F36" s="25"/>
    </row>
    <row r="37" spans="1:6" ht="20.100000000000001" customHeight="1">
      <c r="A37" s="14" t="s">
        <v>45</v>
      </c>
      <c r="B37" s="28">
        <v>3956</v>
      </c>
      <c r="C37" s="25">
        <v>7206</v>
      </c>
      <c r="D37" s="11" t="s">
        <v>0</v>
      </c>
      <c r="E37" s="24"/>
      <c r="F37" s="25"/>
    </row>
    <row r="38" spans="1:6" ht="20.100000000000001" customHeight="1">
      <c r="A38" s="14" t="s">
        <v>46</v>
      </c>
      <c r="B38" s="44">
        <v>5381.6</v>
      </c>
      <c r="C38" s="25">
        <v>2779</v>
      </c>
      <c r="D38" s="11" t="s">
        <v>0</v>
      </c>
      <c r="E38" s="24"/>
      <c r="F38" s="25"/>
    </row>
    <row r="39" spans="1:6" ht="20.100000000000001" customHeight="1">
      <c r="A39" s="14" t="s">
        <v>47</v>
      </c>
      <c r="B39" s="28"/>
      <c r="C39" s="25"/>
      <c r="D39" s="11" t="s">
        <v>0</v>
      </c>
      <c r="E39" s="24"/>
      <c r="F39" s="25"/>
    </row>
    <row r="40" spans="1:6" ht="20.100000000000001" customHeight="1">
      <c r="A40" s="14" t="s">
        <v>48</v>
      </c>
      <c r="B40" s="28">
        <v>18384</v>
      </c>
      <c r="C40" s="25">
        <v>20032.625</v>
      </c>
      <c r="D40" s="11" t="s">
        <v>0</v>
      </c>
      <c r="E40" s="24"/>
      <c r="F40" s="25"/>
    </row>
    <row r="41" spans="1:6" ht="20.100000000000001" customHeight="1">
      <c r="A41" s="14" t="s">
        <v>49</v>
      </c>
      <c r="B41" s="28"/>
      <c r="C41" s="25">
        <v>225</v>
      </c>
      <c r="D41" s="11" t="s">
        <v>0</v>
      </c>
      <c r="E41" s="24"/>
      <c r="F41" s="25"/>
    </row>
    <row r="42" spans="1:6" ht="20.100000000000001" customHeight="1">
      <c r="A42" s="14" t="s">
        <v>50</v>
      </c>
      <c r="B42" s="28"/>
      <c r="C42" s="25"/>
      <c r="D42" s="11" t="s">
        <v>0</v>
      </c>
      <c r="E42" s="24"/>
      <c r="F42" s="25"/>
    </row>
    <row r="43" spans="1:6" ht="20.100000000000001" customHeight="1">
      <c r="A43" s="14" t="s">
        <v>51</v>
      </c>
      <c r="B43" s="28"/>
      <c r="C43" s="25"/>
      <c r="D43" s="11" t="s">
        <v>0</v>
      </c>
      <c r="E43" s="24"/>
      <c r="F43" s="25"/>
    </row>
    <row r="44" spans="1:6" ht="20.100000000000001" customHeight="1">
      <c r="A44" s="14" t="s">
        <v>52</v>
      </c>
      <c r="B44" s="28"/>
      <c r="C44" s="25"/>
      <c r="D44" s="11" t="s">
        <v>0</v>
      </c>
      <c r="E44" s="24"/>
      <c r="F44" s="25"/>
    </row>
    <row r="45" spans="1:6" ht="20.100000000000001" customHeight="1">
      <c r="A45" s="14" t="s">
        <v>53</v>
      </c>
      <c r="B45" s="28"/>
      <c r="C45" s="25"/>
      <c r="D45" s="11" t="s">
        <v>0</v>
      </c>
      <c r="E45" s="24"/>
      <c r="F45" s="25"/>
    </row>
    <row r="46" spans="1:6" ht="20.100000000000001" customHeight="1">
      <c r="A46" s="14" t="s">
        <v>54</v>
      </c>
      <c r="B46" s="28">
        <v>4165</v>
      </c>
      <c r="C46" s="25">
        <v>25</v>
      </c>
      <c r="D46" s="11" t="s">
        <v>0</v>
      </c>
      <c r="E46" s="24"/>
      <c r="F46" s="25"/>
    </row>
    <row r="47" spans="1:6" ht="20.100000000000001" customHeight="1">
      <c r="A47" s="14" t="s">
        <v>55</v>
      </c>
      <c r="B47" s="28"/>
      <c r="C47" s="25"/>
      <c r="D47" s="13" t="s">
        <v>0</v>
      </c>
      <c r="E47" s="27"/>
      <c r="F47" s="25"/>
    </row>
    <row r="48" spans="1:6" ht="20.100000000000001" customHeight="1">
      <c r="A48" s="14" t="s">
        <v>56</v>
      </c>
      <c r="B48" s="28"/>
      <c r="C48" s="25"/>
      <c r="D48" s="13"/>
      <c r="E48" s="27"/>
      <c r="F48" s="25"/>
    </row>
    <row r="49" spans="1:6" ht="20.100000000000001" customHeight="1">
      <c r="A49" s="14" t="s">
        <v>57</v>
      </c>
      <c r="B49" s="28"/>
      <c r="C49" s="25"/>
      <c r="D49" s="13" t="s">
        <v>0</v>
      </c>
      <c r="E49" s="27"/>
      <c r="F49" s="25"/>
    </row>
    <row r="50" spans="1:6" ht="20.100000000000001" customHeight="1">
      <c r="A50" s="13" t="s">
        <v>58</v>
      </c>
      <c r="B50" s="27">
        <v>12969.04</v>
      </c>
      <c r="C50" s="25"/>
      <c r="D50" s="13" t="s">
        <v>0</v>
      </c>
      <c r="E50" s="27"/>
      <c r="F50" s="25"/>
    </row>
    <row r="51" spans="1:6" ht="20.100000000000001" customHeight="1">
      <c r="A51" s="15" t="s">
        <v>59</v>
      </c>
      <c r="B51" s="23">
        <f>SUM(B52:B72)</f>
        <v>69972.631779999996</v>
      </c>
      <c r="C51" s="29">
        <f>SUM(C52:C72)</f>
        <v>18194.68</v>
      </c>
      <c r="D51" s="13" t="s">
        <v>0</v>
      </c>
      <c r="E51" s="27"/>
      <c r="F51" s="25"/>
    </row>
    <row r="52" spans="1:6" ht="20.100000000000001" customHeight="1">
      <c r="A52" s="13" t="s">
        <v>60</v>
      </c>
      <c r="B52" s="24">
        <v>220.58750000000001</v>
      </c>
      <c r="C52" s="25">
        <v>140.9</v>
      </c>
      <c r="D52" s="13" t="s">
        <v>0</v>
      </c>
      <c r="E52" s="27"/>
      <c r="F52" s="25"/>
    </row>
    <row r="53" spans="1:6" ht="20.100000000000001" customHeight="1">
      <c r="A53" s="13" t="s">
        <v>61</v>
      </c>
      <c r="B53" s="30"/>
      <c r="C53" s="25"/>
      <c r="D53" s="13"/>
      <c r="E53" s="27"/>
      <c r="F53" s="25"/>
    </row>
    <row r="54" spans="1:6" ht="20.100000000000001" customHeight="1">
      <c r="A54" s="13" t="s">
        <v>62</v>
      </c>
      <c r="B54" s="24"/>
      <c r="C54" s="25"/>
      <c r="D54" s="13"/>
      <c r="E54" s="27"/>
      <c r="F54" s="25"/>
    </row>
    <row r="55" spans="1:6" ht="20.100000000000001" customHeight="1">
      <c r="A55" s="13" t="s">
        <v>63</v>
      </c>
      <c r="B55" s="24">
        <v>66.760000000000005</v>
      </c>
      <c r="C55" s="25">
        <v>36.76</v>
      </c>
      <c r="D55" s="13"/>
      <c r="E55" s="24"/>
      <c r="F55" s="25"/>
    </row>
    <row r="56" spans="1:6" ht="20.100000000000001" customHeight="1">
      <c r="A56" s="13" t="s">
        <v>64</v>
      </c>
      <c r="B56" s="24">
        <v>6987.3029999999999</v>
      </c>
      <c r="C56" s="25"/>
      <c r="D56" s="13"/>
      <c r="E56" s="24"/>
      <c r="F56" s="25"/>
    </row>
    <row r="57" spans="1:6" ht="20.100000000000001" customHeight="1">
      <c r="A57" s="13" t="s">
        <v>65</v>
      </c>
      <c r="B57" s="24">
        <v>1391.62</v>
      </c>
      <c r="C57" s="25"/>
      <c r="D57" s="13"/>
      <c r="E57" s="24"/>
      <c r="F57" s="25"/>
    </row>
    <row r="58" spans="1:6" ht="20.100000000000001" customHeight="1">
      <c r="A58" s="13" t="s">
        <v>66</v>
      </c>
      <c r="B58" s="24">
        <v>2011.0909999999999</v>
      </c>
      <c r="C58" s="25"/>
      <c r="D58" s="13"/>
      <c r="E58" s="24"/>
      <c r="F58" s="25"/>
    </row>
    <row r="59" spans="1:6" ht="20.100000000000001" customHeight="1">
      <c r="A59" s="13" t="s">
        <v>67</v>
      </c>
      <c r="B59" s="24">
        <v>1293.8510799999999</v>
      </c>
      <c r="C59" s="25">
        <v>612.29999999999995</v>
      </c>
      <c r="D59" s="13"/>
      <c r="E59" s="31"/>
      <c r="F59" s="32"/>
    </row>
    <row r="60" spans="1:6" ht="20.100000000000001" customHeight="1">
      <c r="A60" s="13" t="s">
        <v>68</v>
      </c>
      <c r="B60" s="31">
        <v>1100.9000000000001</v>
      </c>
      <c r="C60" s="32"/>
      <c r="D60" s="13"/>
      <c r="E60" s="31"/>
      <c r="F60" s="32"/>
    </row>
    <row r="61" spans="1:6" ht="20.100000000000001" customHeight="1">
      <c r="A61" s="13" t="s">
        <v>69</v>
      </c>
      <c r="B61" s="24">
        <v>2933.71</v>
      </c>
      <c r="C61" s="25">
        <v>175</v>
      </c>
      <c r="D61" s="13"/>
      <c r="E61" s="24"/>
      <c r="F61" s="25"/>
    </row>
    <row r="62" spans="1:6" ht="20.100000000000001" customHeight="1">
      <c r="A62" s="13" t="s">
        <v>70</v>
      </c>
      <c r="B62" s="24">
        <v>5050</v>
      </c>
      <c r="C62" s="25"/>
      <c r="D62" s="13"/>
      <c r="E62" s="24"/>
      <c r="F62" s="25"/>
    </row>
    <row r="63" spans="1:6" ht="20.100000000000001" customHeight="1">
      <c r="A63" s="13" t="s">
        <v>71</v>
      </c>
      <c r="B63" s="24">
        <v>35091.339200000002</v>
      </c>
      <c r="C63" s="25">
        <v>14824.72</v>
      </c>
      <c r="D63" s="13"/>
      <c r="E63" s="24"/>
      <c r="F63" s="25"/>
    </row>
    <row r="64" spans="1:6" ht="20.100000000000001" customHeight="1">
      <c r="A64" s="13" t="s">
        <v>72</v>
      </c>
      <c r="B64" s="24">
        <v>1875</v>
      </c>
      <c r="C64" s="25"/>
      <c r="D64" s="13"/>
      <c r="E64" s="24"/>
      <c r="F64" s="25"/>
    </row>
    <row r="65" spans="1:6" ht="20.100000000000001" customHeight="1">
      <c r="A65" s="13" t="s">
        <v>73</v>
      </c>
      <c r="B65" s="24">
        <v>4496.46</v>
      </c>
      <c r="C65" s="25">
        <v>2150</v>
      </c>
      <c r="D65" s="13"/>
      <c r="E65" s="24"/>
      <c r="F65" s="25"/>
    </row>
    <row r="66" spans="1:6" ht="20.100000000000001" customHeight="1">
      <c r="A66" s="13" t="s">
        <v>74</v>
      </c>
      <c r="B66" s="24">
        <v>665.4</v>
      </c>
      <c r="C66" s="25">
        <v>225</v>
      </c>
      <c r="D66" s="13"/>
      <c r="E66" s="24"/>
      <c r="F66" s="25"/>
    </row>
    <row r="67" spans="1:6" ht="20.100000000000001" customHeight="1">
      <c r="A67" s="13" t="s">
        <v>75</v>
      </c>
      <c r="B67" s="24"/>
      <c r="C67" s="25"/>
      <c r="D67" s="13"/>
      <c r="E67" s="24"/>
      <c r="F67" s="25"/>
    </row>
    <row r="68" spans="1:6" ht="20.100000000000001" customHeight="1">
      <c r="A68" s="13" t="s">
        <v>76</v>
      </c>
      <c r="B68" s="24">
        <v>278</v>
      </c>
      <c r="C68" s="25"/>
      <c r="D68" s="13"/>
      <c r="E68" s="24"/>
      <c r="F68" s="25"/>
    </row>
    <row r="69" spans="1:6" ht="20.100000000000001" customHeight="1">
      <c r="A69" s="13" t="s">
        <v>77</v>
      </c>
      <c r="B69" s="24">
        <v>6075.91</v>
      </c>
      <c r="C69" s="25">
        <v>30</v>
      </c>
      <c r="D69" s="13"/>
      <c r="E69" s="24"/>
      <c r="F69" s="25"/>
    </row>
    <row r="70" spans="1:6" ht="20.100000000000001" customHeight="1">
      <c r="A70" s="13" t="s">
        <v>78</v>
      </c>
      <c r="B70" s="24"/>
      <c r="C70" s="25"/>
      <c r="D70" s="13"/>
      <c r="E70" s="24"/>
      <c r="F70" s="25"/>
    </row>
    <row r="71" spans="1:6" ht="20.100000000000001" customHeight="1">
      <c r="A71" s="13" t="s">
        <v>79</v>
      </c>
      <c r="B71" s="24">
        <v>412.7</v>
      </c>
      <c r="C71" s="25"/>
      <c r="D71" s="17"/>
      <c r="E71" s="24"/>
      <c r="F71" s="25"/>
    </row>
    <row r="72" spans="1:6" ht="20.100000000000001" customHeight="1">
      <c r="A72" s="16" t="s">
        <v>80</v>
      </c>
      <c r="B72" s="24">
        <v>22</v>
      </c>
      <c r="C72" s="25"/>
      <c r="D72" s="17"/>
      <c r="E72" s="24"/>
      <c r="F72" s="25"/>
    </row>
    <row r="73" spans="1:6" ht="20.100000000000001" customHeight="1">
      <c r="A73" s="16"/>
      <c r="B73" s="24"/>
      <c r="C73" s="33"/>
      <c r="D73" s="17"/>
      <c r="E73" s="39"/>
      <c r="F73" s="25"/>
    </row>
    <row r="74" spans="1:6" ht="20.100000000000001" customHeight="1">
      <c r="A74" s="16"/>
      <c r="B74" s="34"/>
      <c r="C74" s="25"/>
      <c r="D74" s="17"/>
      <c r="E74" s="34"/>
      <c r="F74" s="25"/>
    </row>
    <row r="75" spans="1:6" ht="20.100000000000001" customHeight="1">
      <c r="A75" s="1" t="s">
        <v>81</v>
      </c>
      <c r="B75" s="35">
        <v>458</v>
      </c>
      <c r="C75" s="35">
        <v>488</v>
      </c>
      <c r="D75" s="13" t="s">
        <v>0</v>
      </c>
      <c r="E75" s="36"/>
      <c r="F75" s="36"/>
    </row>
    <row r="76" spans="1:6" ht="20.100000000000001" customHeight="1">
      <c r="A76" s="1" t="s">
        <v>82</v>
      </c>
      <c r="B76" s="35">
        <f>SUM(B77:B79)</f>
        <v>0</v>
      </c>
      <c r="C76" s="35">
        <f>SUM(C77:C79)</f>
        <v>0</v>
      </c>
      <c r="D76" s="18" t="s">
        <v>83</v>
      </c>
      <c r="E76" s="23"/>
      <c r="F76" s="35"/>
    </row>
    <row r="77" spans="1:6" ht="20.100000000000001" customHeight="1">
      <c r="A77" s="2" t="s">
        <v>84</v>
      </c>
      <c r="B77" s="24"/>
      <c r="C77" s="36"/>
      <c r="D77" s="10" t="s">
        <v>85</v>
      </c>
      <c r="E77" s="23">
        <v>488</v>
      </c>
      <c r="F77" s="35"/>
    </row>
    <row r="78" spans="1:6" ht="20.100000000000001" customHeight="1">
      <c r="A78" s="2" t="s">
        <v>86</v>
      </c>
      <c r="B78" s="36"/>
      <c r="C78" s="36"/>
      <c r="D78" s="1" t="s">
        <v>87</v>
      </c>
      <c r="E78" s="23">
        <v>13772</v>
      </c>
      <c r="F78" s="35"/>
    </row>
    <row r="79" spans="1:6" ht="20.100000000000001" customHeight="1">
      <c r="A79" s="2" t="s">
        <v>88</v>
      </c>
      <c r="B79" s="36"/>
      <c r="C79" s="36"/>
      <c r="D79" s="1" t="s">
        <v>89</v>
      </c>
      <c r="E79" s="35"/>
      <c r="F79" s="35"/>
    </row>
    <row r="80" spans="1:6" ht="20.100000000000001" customHeight="1">
      <c r="A80" s="1" t="s">
        <v>90</v>
      </c>
      <c r="B80" s="35"/>
      <c r="C80" s="35"/>
      <c r="D80" s="1" t="s">
        <v>91</v>
      </c>
      <c r="E80" s="35"/>
      <c r="F80" s="35"/>
    </row>
    <row r="81" spans="1:6" ht="20.100000000000001" customHeight="1">
      <c r="A81" s="1" t="s">
        <v>92</v>
      </c>
      <c r="B81" s="35">
        <f>5400+7000+13772+131</f>
        <v>26303</v>
      </c>
      <c r="C81" s="35"/>
      <c r="D81" s="19" t="s">
        <v>93</v>
      </c>
      <c r="E81" s="35"/>
      <c r="F81" s="35"/>
    </row>
    <row r="82" spans="1:6" ht="20.100000000000001" customHeight="1">
      <c r="A82" s="1" t="s">
        <v>94</v>
      </c>
      <c r="B82" s="35"/>
      <c r="C82" s="35"/>
      <c r="D82" s="19" t="s">
        <v>95</v>
      </c>
      <c r="E82" s="35">
        <v>200</v>
      </c>
      <c r="F82" s="35"/>
    </row>
    <row r="83" spans="1:6" ht="20.100000000000001" customHeight="1">
      <c r="A83" s="1" t="s">
        <v>96</v>
      </c>
      <c r="B83" s="35">
        <v>5316</v>
      </c>
      <c r="C83" s="35"/>
      <c r="D83" s="2"/>
      <c r="E83" s="36"/>
      <c r="F83" s="36"/>
    </row>
    <row r="84" spans="1:6" ht="20.100000000000001" customHeight="1">
      <c r="A84" s="2"/>
      <c r="B84" s="36"/>
      <c r="C84" s="36"/>
      <c r="D84" s="2"/>
      <c r="E84" s="36"/>
      <c r="F84" s="36"/>
    </row>
    <row r="85" spans="1:6" ht="20.100000000000001" customHeight="1">
      <c r="A85" s="2"/>
      <c r="B85" s="36"/>
      <c r="C85" s="36"/>
      <c r="D85" s="2"/>
      <c r="E85" s="36"/>
      <c r="F85" s="36"/>
    </row>
    <row r="86" spans="1:6" ht="20.100000000000001" customHeight="1">
      <c r="A86" s="2"/>
      <c r="B86" s="36"/>
      <c r="C86" s="36"/>
      <c r="D86" s="2" t="s">
        <v>0</v>
      </c>
      <c r="E86" s="36"/>
      <c r="F86" s="36"/>
    </row>
    <row r="87" spans="1:6" ht="20.100000000000001" customHeight="1">
      <c r="A87" s="2"/>
      <c r="B87" s="36"/>
      <c r="C87" s="36"/>
      <c r="D87" s="2"/>
      <c r="E87" s="36"/>
      <c r="F87" s="36"/>
    </row>
    <row r="88" spans="1:6" ht="20.100000000000001" customHeight="1">
      <c r="A88" s="2"/>
      <c r="B88" s="36"/>
      <c r="C88" s="36"/>
      <c r="D88" s="2"/>
      <c r="E88" s="36"/>
      <c r="F88" s="36"/>
    </row>
    <row r="89" spans="1:6" ht="20.100000000000001" customHeight="1">
      <c r="A89" s="20" t="s">
        <v>97</v>
      </c>
      <c r="B89" s="37">
        <f>SUM(B5,B6)</f>
        <v>392689.14678000001</v>
      </c>
      <c r="C89" s="37">
        <f>SUM(C5,C6)</f>
        <v>252110.91499999998</v>
      </c>
      <c r="D89" s="20" t="s">
        <v>98</v>
      </c>
      <c r="E89" s="37">
        <f>SUM(E5,E6)</f>
        <v>392689.14679999999</v>
      </c>
      <c r="F89" s="37">
        <f>SUM(F5,F6)</f>
        <v>252110.91500000001</v>
      </c>
    </row>
  </sheetData>
  <protectedRanges>
    <protectedRange password="CC35" sqref="B29:B49" name="区域1" securityDescriptor=""/>
  </protectedRanges>
  <mergeCells count="3">
    <mergeCell ref="A1:F1"/>
    <mergeCell ref="A3:C3"/>
    <mergeCell ref="D3:F3"/>
  </mergeCells>
  <phoneticPr fontId="1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MC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赵惠玲</cp:lastModifiedBy>
  <cp:revision>1</cp:revision>
  <cp:lastPrinted>2019-12-17T02:44:00Z</cp:lastPrinted>
  <dcterms:created xsi:type="dcterms:W3CDTF">2006-02-13T05:15:00Z</dcterms:created>
  <dcterms:modified xsi:type="dcterms:W3CDTF">2020-01-07T07:26:27Z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