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保基金预算封面" sheetId="1" r:id="rId2"/>
    <sheet name="编制单位封面" sheetId="2" r:id="rId3"/>
    <sheet name="预算目录" sheetId="3" r:id="rId4"/>
    <sheet name="预算总表" sheetId="4" r:id="rId5"/>
    <sheet name="企业职工基本养老预算表" sheetId="5" r:id="rId6"/>
    <sheet name="城乡居民基本养老预算表" sheetId="6" r:id="rId7"/>
    <sheet name="机关事业单位基本养老预算表" sheetId="7" r:id="rId8"/>
    <sheet name="职工基本医疗预算表" sheetId="8" r:id="rId9"/>
    <sheet name="城乡居民基本医疗预算表" sheetId="9" r:id="rId10"/>
    <sheet name="工伤预算表" sheetId="10" r:id="rId11"/>
    <sheet name="失业预算表" sheetId="11" r:id="rId12"/>
    <sheet name="基本养老基础资料表" sheetId="12" r:id="rId13"/>
    <sheet name="基本医疗基础资料表" sheetId="13" r:id="rId14"/>
    <sheet name="失业工伤基础资料表" sheetId="14" r:id="rId15"/>
  </sheets>
  <calcPr calcId="125725" iterateDelta="0.001"/>
  <oleSize ref="A1"/>
</workbook>
</file>

<file path=xl/sharedStrings.xml><?xml version="1.0" encoding="utf-8"?>
<sst xmlns="http://schemas.openxmlformats.org/spreadsheetml/2006/main" count="303">
  <si>
    <t>附件1</t>
  </si>
  <si>
    <t xml:space="preserve">    2020 年 社 会 保 险 基 金 预 算</t>
  </si>
  <si>
    <t>人民政府</t>
  </si>
  <si>
    <t>批准日期</t>
  </si>
  <si>
    <t>年</t>
  </si>
  <si>
    <t>月</t>
  </si>
  <si>
    <t>日</t>
  </si>
  <si>
    <t xml:space="preserve">                </t>
  </si>
  <si>
    <t>财政厅（局）</t>
  </si>
  <si>
    <t>人力资源社会保障厅（局）</t>
  </si>
  <si>
    <t>医疗保障局</t>
  </si>
  <si>
    <t>报送日期</t>
  </si>
  <si>
    <t xml:space="preserve">                 </t>
  </si>
  <si>
    <t>税务局</t>
  </si>
  <si>
    <t>财政厅（局）负责人（章）：</t>
  </si>
  <si>
    <t>财务负责人（章）：</t>
  </si>
  <si>
    <t>经办人（章）：</t>
  </si>
  <si>
    <t>人力资源社会保障（厅）局负责人（章）：</t>
  </si>
  <si>
    <t>医疗保障局负责人（章）：</t>
  </si>
  <si>
    <t>税务局负责人（章）：</t>
  </si>
  <si>
    <t>社保费部门负责人（章）：</t>
  </si>
  <si>
    <t>2020年社会保险基金预算</t>
  </si>
  <si>
    <t>编制单位名称（章）：</t>
  </si>
  <si>
    <t>单位负责人 （章）：</t>
  </si>
  <si>
    <t>财务负责人 （章）：</t>
  </si>
  <si>
    <t>经  办  人 （章）：</t>
  </si>
  <si>
    <t>联   系   电   话：</t>
  </si>
  <si>
    <t>报   出   日   期：</t>
  </si>
  <si>
    <t>目      录</t>
  </si>
  <si>
    <t>一、2020年社会保险基金预算总表...............................................................</t>
  </si>
  <si>
    <t>社预01表</t>
  </si>
  <si>
    <t>二、2020年企业职工基本养老保险基金预算表...........................................................</t>
  </si>
  <si>
    <t>社预02表</t>
  </si>
  <si>
    <t>三、2020年城乡居民基本养老保险基金预算表...........................................................</t>
  </si>
  <si>
    <t>社预03表</t>
  </si>
  <si>
    <t>四、2020年机关事业单位基本养老保险基金预算表.....................................................</t>
  </si>
  <si>
    <t>社预04表</t>
  </si>
  <si>
    <t>五、2020年职工基本医疗保险(含生育保险)基金预算表...........................................................</t>
  </si>
  <si>
    <t>社预05表</t>
  </si>
  <si>
    <t>六、2020年城乡居民基本医疗保险基金预算表.....................................................</t>
  </si>
  <si>
    <t>社预06表</t>
  </si>
  <si>
    <t>七、2020年工伤保险基金预算表.................................................</t>
  </si>
  <si>
    <t>社预07表</t>
  </si>
  <si>
    <t>八、2020年失业保险基金预算表.......................................................</t>
  </si>
  <si>
    <t>社预08表</t>
  </si>
  <si>
    <t>九、2020年基本养老保险基础资料表.....................................................</t>
  </si>
  <si>
    <t>社预附01表</t>
  </si>
  <si>
    <t>十、2020年基本医疗保险基础资料表.....................................................</t>
  </si>
  <si>
    <t>社预附02表</t>
  </si>
  <si>
    <t>十一、2020年失业保险、工伤保险基础资料表.....................................................</t>
  </si>
  <si>
    <t>社预附03表</t>
  </si>
  <si>
    <t>2020年社会保险基金预算总表</t>
  </si>
  <si>
    <t>社预01表	</t>
  </si>
  <si>
    <t>盐池县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</si>
  <si>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</si>
  <si>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</si>
  <si>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</si>
  <si>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</si>
  <si>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</si>
  <si>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机关事业单位基本养老保险基金</t>
  </si>
  <si>
    <t>职工基本医疗保险(含生育保险)基金</t>
  </si>
  <si>
    <t>城乡居民基本
医疗保险基金</t>
  </si>
  <si>
    <t>工伤保险基金</t>
  </si>
  <si>
    <t>失业保险基金</t>
  </si>
  <si>
    <t>一、收入</t>
  </si>
  <si>
    <t xml:space="preserve">    其中:1.社会保险费收入</t>
  </si>
  <si>
    <t xml:space="preserve">         2.利息收入</t>
  </si>
  <si>
    <t xml:space="preserve">         3.财政补贴收入</t>
  </si>
  <si>
    <t xml:space="preserve">         4.委托投资收益</t>
  </si>
  <si>
    <t xml:space="preserve">         5.其他收入</t>
  </si>
  <si>
    <t xml:space="preserve">         6.转移收入</t>
  </si>
  <si>
    <t xml:space="preserve">         7.中央调剂资金收入（省级专用）</t>
  </si>
  <si>
    <t xml:space="preserve">         8.中央调剂基金收入（中央专用)</t>
  </si>
  <si>
    <t>二、支出</t>
  </si>
  <si>
    <t xml:space="preserve">    其中:1.社会保险待遇支出</t>
  </si>
  <si>
    <t xml:space="preserve">         2.其他支出</t>
  </si>
  <si>
    <t xml:space="preserve">         3.转移支出</t>
  </si>
  <si>
    <t xml:space="preserve">         4.中央调剂基金支出（中央专用）</t>
  </si>
  <si>
    <t xml:space="preserve">         5.中央调剂资金支出（省级专用）</t>
  </si>
  <si>
    <t>三、本年收支结余</t>
  </si>
  <si>
    <t>四、年末滚存结余</t>
  </si>
  <si>
    <t>第 1 页</t>
  </si>
  <si>
    <t>2020年企业职工基本养老保险基金预算表</t>
  </si>
  <si>
    <t>2019年执行数</t>
  </si>
  <si>
    <t>2020年预算数</t>
  </si>
  <si>
    <t>一、基本养老保险费收入</t>
  </si>
  <si>
    <t>一、基本养老金支出</t>
  </si>
  <si>
    <t>二、利息收入</t>
  </si>
  <si>
    <t xml:space="preserve">    其中：离休金支出</t>
  </si>
  <si>
    <t>三、财政补贴收入</t>
  </si>
  <si>
    <t>二、医疗补助金支出</t>
  </si>
  <si>
    <t xml:space="preserve">    其中：地方财政补贴</t>
  </si>
  <si>
    <t>三、丧葬补助金和抚恤金支出</t>
  </si>
  <si>
    <t>四、委托投资收益</t>
  </si>
  <si>
    <t>五、其他收入</t>
  </si>
  <si>
    <t>四、其他支出</t>
  </si>
  <si>
    <t xml:space="preserve">    其中：滞纳金</t>
  </si>
  <si>
    <t>六、转移收入</t>
  </si>
  <si>
    <t>五、转移支出</t>
  </si>
  <si>
    <t>七、本年收入小计</t>
  </si>
  <si>
    <t>六、本年支出小计</t>
  </si>
  <si>
    <t>八、上级补助收入</t>
  </si>
  <si>
    <t>七、补助下级支出</t>
  </si>
  <si>
    <t xml:space="preserve">    其中：中央调剂资金
          收入(省级专用)</t>
  </si>
  <si>
    <t xml:space="preserve">    其中：中央调剂基金
         支出(中央专用)</t>
  </si>
  <si>
    <t>九、下级上解收入</t>
  </si>
  <si>
    <t>八、上解上级支出</t>
  </si>
  <si>
    <t xml:space="preserve">    其中：中央调剂基金
          收入(中央专用)</t>
  </si>
  <si>
    <t xml:space="preserve">    其中：中央调剂资金
          支出(省级专用)</t>
  </si>
  <si>
    <t>十、本年收入合计</t>
  </si>
  <si>
    <t>九、本年支出合计</t>
  </si>
  <si>
    <t>十、本年收支结余</t>
  </si>
  <si>
    <t>十一、上年结余</t>
  </si>
  <si>
    <t>十一、年末滚存结余</t>
  </si>
  <si>
    <t>总        计</t>
  </si>
  <si>
    <t>十二、中央平衡公式</t>
  </si>
  <si>
    <t>十二、省级平衡公式</t>
  </si>
  <si>
    <t>第 2 页</t>
  </si>
  <si>
    <t>2020年城乡居民基本养老保险基金预算表</t>
  </si>
  <si>
    <t>一、个人缴费收入</t>
  </si>
  <si>
    <t>一、基础养老金支出</t>
  </si>
  <si>
    <t xml:space="preserve">    其中：财政对困难人员代缴收入</t>
  </si>
  <si>
    <t>二、个人账户养老金支出</t>
  </si>
  <si>
    <t>二、集体补助收入</t>
  </si>
  <si>
    <t>三、丧葬补助金支出</t>
  </si>
  <si>
    <t>三、利息收入</t>
  </si>
  <si>
    <t>四、财政补贴收入</t>
  </si>
  <si>
    <t xml:space="preserve">    其中：财政对基础养老金的补贴</t>
  </si>
  <si>
    <t xml:space="preserve">          财政对个人缴费的补贴</t>
  </si>
  <si>
    <t>五、委托投资收益</t>
  </si>
  <si>
    <t>六、其他收入</t>
  </si>
  <si>
    <t>七、转移收入</t>
  </si>
  <si>
    <t>八、本年收入小计</t>
  </si>
  <si>
    <t>九、上级补助收入</t>
  </si>
  <si>
    <t>十、下级上解收入</t>
  </si>
  <si>
    <t>十一、本年收入合计</t>
  </si>
  <si>
    <t>十二、上年结余</t>
  </si>
  <si>
    <t>第 3 页</t>
  </si>
  <si>
    <t>2020年机关事业单位基本养老保险基金预算表</t>
  </si>
  <si>
    <t xml:space="preserve">  其中：2019年当年数</t>
  </si>
  <si>
    <t>二、其他支出</t>
  </si>
  <si>
    <t>三、转移支出</t>
  </si>
  <si>
    <t>四、本年支出小计</t>
  </si>
  <si>
    <t>五、补助下级支出</t>
  </si>
  <si>
    <t>六、上解上级支出</t>
  </si>
  <si>
    <t>七、本年支出合计</t>
  </si>
  <si>
    <t>八、本年收支结余</t>
  </si>
  <si>
    <t>×</t>
  </si>
  <si>
    <t>九、年末滚存结余</t>
  </si>
  <si>
    <t>第 4 页</t>
  </si>
  <si>
    <t>2020年职工基本医疗保险(含生育保险)基金预算表</t>
  </si>
  <si>
    <t>小计</t>
  </si>
  <si>
    <t>基本医疗保
险统筹基金</t>
  </si>
  <si>
    <t>基本医疗保险
个人账户基金</t>
  </si>
  <si>
    <t>单建统筹基金</t>
  </si>
  <si>
    <t>一、基本医疗保险费收入</t>
  </si>
  <si>
    <t xml:space="preserve">    其中：单位缴费</t>
  </si>
  <si>
    <t xml:space="preserve">          个人缴费</t>
  </si>
  <si>
    <t>四、其他收入</t>
  </si>
  <si>
    <t>五、转移收入</t>
  </si>
  <si>
    <t>六、本年收入小计</t>
  </si>
  <si>
    <t>七、上级补助收入</t>
  </si>
  <si>
    <t>八、下级上解收入</t>
  </si>
  <si>
    <t>九、本年收入合计</t>
  </si>
  <si>
    <t>十、上年结余</t>
  </si>
  <si>
    <t>一、基本医疗保险待遇支出</t>
  </si>
  <si>
    <t xml:space="preserve">    其中: 住院支出</t>
  </si>
  <si>
    <t>　  　 　 门诊支出</t>
  </si>
  <si>
    <t xml:space="preserve">          生育医疗费用支出</t>
  </si>
  <si>
    <t xml:space="preserve">          生育津贴支出</t>
  </si>
  <si>
    <t>第 5 页</t>
  </si>
  <si>
    <t>2020年城乡居民基本医疗保险基金预算表</t>
  </si>
  <si>
    <t>一、缴费收入</t>
  </si>
  <si>
    <t xml:space="preserve">    其中：个人缴费收入</t>
  </si>
  <si>
    <t xml:space="preserve">    其中：住院支出</t>
  </si>
  <si>
    <t xml:space="preserve">          集体扶持收入</t>
  </si>
  <si>
    <t xml:space="preserve">          门诊支出</t>
  </si>
  <si>
    <t xml:space="preserve">          城乡医疗救助资助收入</t>
  </si>
  <si>
    <t>二、大病保险支出</t>
  </si>
  <si>
    <t xml:space="preserve">          财政对困难人员代缴收入</t>
  </si>
  <si>
    <t xml:space="preserve">    其中：按规定标准补助收入</t>
  </si>
  <si>
    <t>三、其他支出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</si>
  <si>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</si>
  <si>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</si>
  <si>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</si>
  <si>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</si>
  <si>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</si>
  <si>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</si>
  <si>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2020年工伤保险基金预算表</t>
  </si>
  <si>
    <t>一、工伤保险费收入</t>
  </si>
  <si>
    <t>一、工伤保险待遇支出</t>
  </si>
  <si>
    <t>　　其中：医疗待遇支出</t>
  </si>
  <si>
    <t>二、劳动能力鉴定支出</t>
  </si>
  <si>
    <t>三、工伤预防费用支出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</si>
  <si>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</si>
  <si>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</si>
  <si>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</si>
  <si>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</si>
  <si>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</si>
  <si>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</si>
  <si>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</si>
  <si>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2020年失业保险基金预算表</t>
  </si>
  <si>
    <t>一、失业保险费收入</t>
  </si>
  <si>
    <t>一、失业保险金支出</t>
  </si>
  <si>
    <t xml:space="preserve">二、基本医疗保险费支出 </t>
  </si>
  <si>
    <t>四、职业培训和职业介绍补贴支出</t>
  </si>
  <si>
    <t>五、稳定岗位补贴支出</t>
  </si>
  <si>
    <t>六、技能提升补贴支出</t>
  </si>
  <si>
    <t>七、其他费用支出</t>
  </si>
  <si>
    <t>八、其他支出</t>
  </si>
  <si>
    <t>九、转移支出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</si>
  <si>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</si>
  <si>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</si>
  <si>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</si>
  <si>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</si>
  <si>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</si>
  <si>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</si>
  <si>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</si>
  <si>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2020年基本养老保险基础资料表</t>
  </si>
  <si>
    <t>单位</t>
  </si>
  <si>
    <t>一、企业职工基本养老保险</t>
  </si>
  <si>
    <t xml:space="preserve">     2.欠费情况</t>
  </si>
  <si>
    <t xml:space="preserve">   (一)参保人数</t>
  </si>
  <si>
    <t>人</t>
  </si>
  <si>
    <t xml:space="preserve">       (1)上年末累计欠费</t>
  </si>
  <si>
    <t>元</t>
  </si>
  <si>
    <t>　     1.在职职工</t>
  </si>
  <si>
    <t xml:space="preserve">       (2)本年补缴以前年度欠费</t>
  </si>
  <si>
    <t xml:space="preserve">         其中：个人身份参保</t>
  </si>
  <si>
    <t xml:space="preserve">       (3)本年新增欠费</t>
  </si>
  <si>
    <t xml:space="preserve">元
</t>
  </si>
  <si>
    <t>　   　2.离休人员</t>
  </si>
  <si>
    <t xml:space="preserve">       (4)年末累计欠费</t>
  </si>
  <si>
    <t xml:space="preserve">
元</t>
  </si>
  <si>
    <t xml:space="preserve">       3.退休、退职人员</t>
  </si>
  <si>
    <t xml:space="preserve">     3.本年预缴以后年度基本养老保险费</t>
  </si>
  <si>
    <t xml:space="preserve">        (1)当年新增退休退职人员</t>
  </si>
  <si>
    <t xml:space="preserve">     4.一次性补缴以前年度基本养老保险费</t>
  </si>
  <si>
    <t xml:space="preserve"> 　     (2)当年死亡退休退职人员</t>
  </si>
  <si>
    <t>二、城乡居民基本养老保险</t>
  </si>
  <si>
    <t xml:space="preserve">   (二)缴费人数</t>
  </si>
  <si>
    <t xml:space="preserve">   (一)16－59周岁参保缴费人数</t>
  </si>
  <si>
    <t xml:space="preserve">       其中：个人身份缴费</t>
  </si>
  <si>
    <t xml:space="preserve">   (二)实际领取待遇人员</t>
  </si>
  <si>
    <t xml:space="preserve">   (三)缴费基数总额</t>
  </si>
  <si>
    <t>三、机关事业单位基本养老保险</t>
  </si>
  <si>
    <t>　　   1.单位</t>
  </si>
  <si>
    <t>　   　2.个人</t>
  </si>
  <si>
    <t>　      1.在职职工</t>
  </si>
  <si>
    <t xml:space="preserve">         其中：个人身份缴费基数总额</t>
  </si>
  <si>
    <t>　    　2.退休、退职人员</t>
  </si>
  <si>
    <t xml:space="preserve">   (四)缴费率</t>
  </si>
  <si>
    <t>%</t>
  </si>
  <si>
    <t xml:space="preserve">       1.单位缴费费率</t>
  </si>
  <si>
    <t xml:space="preserve">       2.职工个人缴费费率</t>
  </si>
  <si>
    <t xml:space="preserve">   　　1.单位</t>
  </si>
  <si>
    <t xml:space="preserve">       3.以个人身份参保缴费费率</t>
  </si>
  <si>
    <t xml:space="preserve">   (五)人均缴费工资基数</t>
  </si>
  <si>
    <t>元/年</t>
  </si>
  <si>
    <t xml:space="preserve">   (六)保险费缴纳情况</t>
  </si>
  <si>
    <t xml:space="preserve">       1.缴纳当年基本养老保险费</t>
  </si>
  <si>
    <t>四、统筹地区职工平均工资</t>
  </si>
  <si>
    <t>第 9 页</t>
  </si>
  <si>
    <t>2020年基本医疗保险基础资料表</t>
  </si>
  <si>
    <t>一、职工基本医疗保险</t>
  </si>
  <si>
    <t xml:space="preserve">        (3)本年新增欠费</t>
  </si>
  <si>
    <t xml:space="preserve">        (4)年末累计欠费</t>
  </si>
  <si>
    <t xml:space="preserve">       1.在职职工</t>
  </si>
  <si>
    <t xml:space="preserve">       3.本年预缴以后年度基本医疗保险费</t>
  </si>
  <si>
    <t xml:space="preserve">       2.退休人员</t>
  </si>
  <si>
    <t xml:space="preserve">       4.一次性补缴以前年度基本医疗保险费</t>
  </si>
  <si>
    <t xml:space="preserve">   (七)享受生育保险医疗费报销人数</t>
  </si>
  <si>
    <t xml:space="preserve">   (八)享受生育津贴人数</t>
  </si>
  <si>
    <t xml:space="preserve">       1.单位</t>
  </si>
  <si>
    <t>二、城乡居民基本医疗保险</t>
  </si>
  <si>
    <t xml:space="preserve">       2.个人</t>
  </si>
  <si>
    <t xml:space="preserve">   (一)参保缴费年末人数</t>
  </si>
  <si>
    <t xml:space="preserve">   (四)缴费费率</t>
  </si>
  <si>
    <t xml:space="preserve">   (二)缴费标准</t>
  </si>
  <si>
    <t xml:space="preserve">       其中：个人缴费标准</t>
  </si>
  <si>
    <t xml:space="preserve">             财政补贴标准</t>
  </si>
  <si>
    <t xml:space="preserve">       1.缴纳当年基本医疗保险费</t>
  </si>
  <si>
    <t xml:space="preserve">   (三)大病保险情况</t>
  </si>
  <si>
    <t xml:space="preserve">       2.欠费情况</t>
  </si>
  <si>
    <t xml:space="preserve">      1.覆盖人数</t>
  </si>
  <si>
    <t xml:space="preserve">         (1)上年末累计欠费</t>
  </si>
  <si>
    <t xml:space="preserve">      2.筹资标准</t>
  </si>
  <si>
    <t xml:space="preserve">         (2)本年补缴以前年度欠费</t>
  </si>
  <si>
    <t xml:space="preserve">      3.人均筹资水平</t>
  </si>
  <si>
    <t>第 10 页</t>
  </si>
  <si>
    <t>2020年失业保险、工伤保险基础资料表</t>
  </si>
  <si>
    <t>一、失业保险</t>
  </si>
  <si>
    <t xml:space="preserve">   (九)享受技能提升补贴人数</t>
  </si>
  <si>
    <t>二、工伤保险</t>
  </si>
  <si>
    <t xml:space="preserve">   (二)实际缴费人数</t>
  </si>
  <si>
    <t xml:space="preserve">   (六)缴纳当年工伤保险费</t>
  </si>
  <si>
    <t xml:space="preserve">   (六)全年领取失业保险金人数</t>
  </si>
  <si>
    <t xml:space="preserve">       其中：按缴费基数缴纳的工伤保险费</t>
  </si>
  <si>
    <t xml:space="preserve">   (七)代缴医疗保险人月数</t>
  </si>
  <si>
    <t>人月</t>
  </si>
  <si>
    <t xml:space="preserve">   (七)享受工伤保险待遇全年累计人数</t>
  </si>
  <si>
    <t xml:space="preserve">   (八)享受稳定岗位补贴企
       业参加失业保险人数</t>
  </si>
  <si>
    <t>第 11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</si>
</sst>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6">
    <font>
      <name val="Calibri"/>
      <family val="2"/>
      <color theme="1"/>
      <sz val="11"/>
      <scheme val="minor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 indexed="8"/>
      <sz val="12"/>
    </font>
    <font>
      <name val="宋体"/>
      <charset val="1"/>
      <b/>
      <color indexed="8"/>
      <sz val="30"/>
    </font>
    <font>
      <name val="宋体"/>
      <charset val="1"/>
      <color indexed="8"/>
      <sz val="27"/>
    </font>
    <font>
      <name val="黑体"/>
      <charset val="1"/>
      <color indexed="8"/>
      <sz val="41"/>
    </font>
    <font>
      <name val="宋体"/>
      <charset val="1"/>
      <b/>
      <color indexed="8"/>
      <sz val="25"/>
    </font>
    <font>
      <name val="宋体"/>
      <charset val="1"/>
      <color/>
      <sz val="12"/>
    </font>
    <font>
      <name val="宋体"/>
      <charset val="1"/>
      <color indexed="12"/>
      <sz val="12"/>
    </font>
    <font>
      <name val="宋体"/>
      <charset val="1"/>
      <b/>
      <color indexed="8"/>
      <sz val="41"/>
    </font>
    <font>
      <name val="宋体"/>
      <charset val="1"/>
      <color indexed="8"/>
      <sz val="18"/>
    </font>
    <font>
      <name val="宋体"/>
      <charset val="1"/>
      <color indexed="8"/>
      <sz val="21"/>
    </font>
    <font>
      <name val="宋体"/>
      <charset val="1"/>
      <color indexed="8"/>
      <sz val="25"/>
    </font>
    <font>
      <name val="宋体"/>
      <charset val="1"/>
      <color indexed="8"/>
      <sz val="22"/>
    </font>
    <font>
      <name val="宋体"/>
      <charset val="1"/>
      <b/>
      <color indexed="8"/>
      <sz val="67"/>
    </font>
    <font>
      <name val="宋体"/>
      <charset val="1"/>
      <b/>
      <color indexed="8"/>
      <sz val="37"/>
    </font>
    <font>
      <name val="宋体"/>
      <charset val="1"/>
      <color indexed="8"/>
      <sz val="16"/>
    </font>
    <font>
      <name val="华文中宋"/>
      <charset val="1"/>
      <color indexed="8"/>
      <sz val="17"/>
    </font>
    <font>
      <name val="宋体"/>
      <charset val="1"/>
      <color indexed="8"/>
      <sz val="11"/>
    </font>
    <font>
      <name val="Arial Narrow"/>
      <charset val="1"/>
      <color indexed="8"/>
      <sz val="12"/>
    </font>
    <font>
      <name val="华文中宋"/>
      <charset val="1"/>
      <b/>
      <color indexed="8"/>
      <sz val="16"/>
    </font>
    <font>
      <name val="宋体"/>
      <charset val="1"/>
      <b/>
      <color indexed="8"/>
      <sz val="12"/>
    </font>
    <font>
      <name val="宋体"/>
      <charset val="1"/>
      <b/>
      <color indexed="8"/>
      <sz val="11"/>
    </font>
  </fonts>
  <fills count="267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</fills>
  <borders count="265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medium">
        <color indexed="8"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medium">
        <color indexed="8"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medium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2114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5" fillId="25" borderId="24" xfId="0">
      <alignment vertical="center"/>
    </xf>
    <xf numFmtId="0" fontId="7" fillId="26" borderId="25" xfId="0">
      <alignment horizontal="center" vertical="center"/>
    </xf>
    <xf numFmtId="0" fontId="8" fillId="27" borderId="26" xfId="0">
      <alignment horizontal="center" vertical="center"/>
    </xf>
    <xf numFmtId="0" fontId="9" fillId="28" borderId="27" xfId="0">
      <alignment horizontal="center" vertical="center"/>
    </xf>
    <xf numFmtId="49" fontId="5" fillId="29" borderId="28" xfId="0">
      <alignment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177" fontId="5" fillId="32" borderId="31" xfId="0">
      <alignment horizontal="center" vertical="center"/>
    </xf>
    <xf numFmtId="0" fontId="9" fillId="33" borderId="32" xfId="0">
      <alignment horizontal="left" vertical="center"/>
    </xf>
    <xf numFmtId="49" fontId="5" fillId="34" borderId="33" xfId="0">
      <alignment vertical="center"/>
    </xf>
    <xf numFmtId="0" fontId="5" fillId="35" borderId="34" xfId="0">
      <alignment horizontal="left" vertical="center"/>
    </xf>
    <xf numFmtId="0" fontId="10" fillId="36" borderId="35" xfId="0">
      <alignment horizontal="center" vertical="center"/>
    </xf>
    <xf numFmtId="0" fontId="10" fillId="37" borderId="36" xfId="0"/>
    <xf numFmtId="0" fontId="5" fillId="38" borderId="37" xfId="0">
      <alignment vertical="center"/>
    </xf>
    <xf numFmtId="0" fontId="10" fillId="39" borderId="38" xfId="0">
      <alignment vertical="center"/>
    </xf>
    <xf numFmtId="178" fontId="11" fillId="40" borderId="39" xfId="0">
      <alignment horizontal="right" vertical="center"/>
    </xf>
    <xf numFmtId="0" fontId="12" fillId="41" borderId="40" xfId="0">
      <alignment horizontal="left" vertical="center"/>
    </xf>
    <xf numFmtId="0" fontId="5" fillId="42" borderId="41" xfId="0">
      <alignment vertical="center"/>
    </xf>
    <xf numFmtId="0" fontId="13" fillId="43" borderId="42" xfId="0">
      <alignment vertical="center"/>
    </xf>
    <xf numFmtId="0" fontId="5" fillId="44" borderId="43" xfId="0">
      <alignment horizontal="center" vertical="center"/>
    </xf>
    <xf numFmtId="0" fontId="5" fillId="45" borderId="44" xfId="0">
      <alignment vertical="center" wrapText="1"/>
    </xf>
    <xf numFmtId="0" fontId="5" fillId="46" borderId="45" xfId="0">
      <alignment horizontal="center" vertical="center"/>
    </xf>
    <xf numFmtId="0" fontId="10" fillId="47" borderId="46" xfId="0">
      <alignment vertical="center"/>
    </xf>
    <xf numFmtId="0" fontId="5" fillId="48" borderId="47" xfId="0"/>
    <xf numFmtId="0" fontId="14" fillId="49" borderId="48" xfId="0">
      <alignment horizontal="center" vertical="center"/>
    </xf>
    <xf numFmtId="0" fontId="14" fillId="50" borderId="49" xfId="0">
      <alignment horizontal="center" vertical="center"/>
    </xf>
    <xf numFmtId="0" fontId="5" fillId="51" borderId="50" xfId="0"/>
    <xf numFmtId="0" fontId="14" fillId="52" borderId="51" xfId="0"/>
    <xf numFmtId="0" fontId="14" fillId="53" borderId="52" xfId="0"/>
    <xf numFmtId="0" fontId="14" fillId="54" borderId="53" xfId="0">
      <alignment horizontal="center" vertical="center"/>
    </xf>
    <xf numFmtId="0" fontId="5" fillId="55" borderId="54" xfId="0"/>
    <xf numFmtId="0" fontId="14" fillId="56" borderId="55" xfId="0"/>
    <xf numFmtId="0" fontId="15" fillId="57" borderId="56" xfId="0">
      <alignment vertical="center"/>
    </xf>
    <xf numFmtId="0" fontId="15" fillId="58" borderId="57" xfId="0"/>
    <xf numFmtId="0" fontId="16" fillId="59" borderId="58" xfId="0">
      <alignment vertical="center"/>
    </xf>
    <xf numFmtId="0" fontId="17" fillId="60" borderId="59" xfId="0">
      <alignment horizontal="center" vertical="center"/>
    </xf>
    <xf numFmtId="0" fontId="18" fillId="61" borderId="60" xfId="0">
      <alignment horizontal="center" vertical="center"/>
    </xf>
    <xf numFmtId="0" fontId="19" fillId="62" borderId="61" xfId="0">
      <alignment vertical="center"/>
    </xf>
    <xf numFmtId="49" fontId="5" fillId="63" borderId="62" xfId="0">
      <alignment horizontal="left"/>
    </xf>
    <xf numFmtId="0" fontId="5" fillId="64" borderId="63" xfId="0">
      <alignment horizontal="left"/>
    </xf>
    <xf numFmtId="0" fontId="19" fillId="65" borderId="64" xfId="0"/>
    <xf numFmtId="49" fontId="5" fillId="66" borderId="65" xfId="0">
      <alignment horizontal="left"/>
    </xf>
    <xf numFmtId="0" fontId="5" fillId="67" borderId="66" xfId="0">
      <alignment horizontal="left"/>
    </xf>
    <xf numFmtId="14" fontId="5" fillId="68" borderId="67" xfId="0">
      <alignment horizontal="left"/>
    </xf>
    <xf numFmtId="0" fontId="6" fillId="69" borderId="68" xfId="0">
      <alignment vertical="center"/>
    </xf>
    <xf numFmtId="0" fontId="20" fillId="70" borderId="69" xfId="0">
      <alignment horizontal="center" vertical="center"/>
    </xf>
    <xf numFmtId="0" fontId="21" fillId="71" borderId="70" xfId="0"/>
    <xf numFmtId="0" fontId="5" fillId="72" borderId="71" xfId="0">
      <alignment horizontal="right"/>
    </xf>
    <xf numFmtId="0" fontId="22" fillId="73" borderId="72" xfId="0">
      <alignment vertical="center"/>
    </xf>
    <xf numFmtId="0" fontId="5" fillId="74" borderId="73" xfId="0">
      <alignment vertical="center"/>
    </xf>
    <xf numFmtId="0" fontId="22" fillId="75" borderId="74" xfId="0">
      <alignment vertical="center"/>
    </xf>
    <xf numFmtId="0" fontId="22" fillId="76" borderId="75" xfId="0">
      <alignment vertical="center"/>
    </xf>
    <xf numFmtId="0" fontId="10" fillId="77" borderId="76" xfId="0"/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80" borderId="79" xfId="0">
      <alignment horizontal="center" vertical="center" wrapText="1"/>
    </xf>
    <xf numFmtId="0" fontId="5" fillId="81" borderId="80" xfId="0">
      <alignment horizontal="center" vertical="center" wrapText="1"/>
    </xf>
    <xf numFmtId="0" fontId="5" fillId="82" borderId="81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4" borderId="83" xfId="0">
      <alignment horizontal="left" vertical="center"/>
    </xf>
    <xf numFmtId="179" fontId="5" fillId="85" borderId="84" xfId="0">
      <alignment horizontal="right" vertical="center"/>
    </xf>
    <xf numFmtId="179" fontId="5" fillId="86" borderId="85" xfId="0">
      <alignment horizontal="right" vertical="center"/>
    </xf>
    <xf numFmtId="179" fontId="5" fillId="87" borderId="86" xfId="0">
      <alignment horizontal="right" vertical="center"/>
    </xf>
    <xf numFmtId="0" fontId="5" fillId="88" borderId="87" xfId="0">
      <alignment horizontal="left" vertical="center"/>
    </xf>
    <xf numFmtId="0" fontId="5" fillId="89" borderId="88" xfId="0">
      <alignment vertical="center"/>
    </xf>
    <xf numFmtId="0" fontId="23" fillId="90" borderId="89" xfId="0">
      <alignment horizontal="center" vertical="center"/>
    </xf>
    <xf numFmtId="0" fontId="5" fillId="91" borderId="90" xfId="0">
      <alignment horizontal="right" vertical="center"/>
    </xf>
    <xf numFmtId="0" fontId="5" fillId="92" borderId="91" xfId="0">
      <alignment horizontal="center" vertical="center"/>
    </xf>
    <xf numFmtId="0" fontId="5" fillId="93" borderId="92" xfId="0">
      <alignment horizontal="center" vertical="center"/>
    </xf>
    <xf numFmtId="179" fontId="5" fillId="94" borderId="93" xfId="0">
      <alignment horizontal="right"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180" fontId="5" fillId="97" borderId="96" xfId="0">
      <alignment horizontal="right" vertical="center"/>
    </xf>
    <xf numFmtId="180" fontId="5" fillId="98" borderId="97" xfId="0">
      <alignment horizontal="right" vertical="center"/>
    </xf>
    <xf numFmtId="179" fontId="5" fillId="99" borderId="98" xfId="0">
      <alignment horizontal="right" vertical="center"/>
    </xf>
    <xf numFmtId="179" fontId="5" fillId="100" borderId="99" xfId="0">
      <alignment horizontal="right" vertical="center"/>
    </xf>
    <xf numFmtId="0" fontId="5" fillId="101" borderId="100" xfId="0">
      <alignment vertical="center"/>
    </xf>
    <xf numFmtId="180" fontId="5" fillId="102" borderId="101" xfId="0">
      <alignment horizontal="right" vertical="center"/>
    </xf>
    <xf numFmtId="0" fontId="5" fillId="103" borderId="102" xfId="0">
      <alignment vertical="center"/>
    </xf>
    <xf numFmtId="179" fontId="5" fillId="104" borderId="103" xfId="0">
      <alignment horizontal="right" vertical="center"/>
    </xf>
    <xf numFmtId="179" fontId="5" fillId="105" borderId="104" xfId="0">
      <alignment horizontal="right" vertical="center"/>
    </xf>
    <xf numFmtId="0" fontId="5" fillId="106" borderId="105" xfId="0">
      <alignment vertical="center"/>
    </xf>
    <xf numFmtId="179" fontId="5" fillId="107" borderId="106" xfId="0">
      <alignment horizontal="right" vertical="center"/>
    </xf>
    <xf numFmtId="0" fontId="5" fillId="108" borderId="107" xfId="0">
      <alignment horizontal="center" vertical="center"/>
    </xf>
    <xf numFmtId="0" fontId="5" fillId="109" borderId="108" xfId="0">
      <alignment vertical="center"/>
    </xf>
    <xf numFmtId="179" fontId="5" fillId="110" borderId="109" xfId="0">
      <alignment horizontal="right" vertical="center"/>
    </xf>
    <xf numFmtId="180" fontId="5" fillId="111" borderId="110" xfId="0">
      <alignment horizontal="right" vertical="center"/>
    </xf>
    <xf numFmtId="180" fontId="5" fillId="112" borderId="111" xfId="0">
      <alignment horizontal="right" vertical="center"/>
    </xf>
    <xf numFmtId="180" fontId="5" fillId="113" borderId="112" xfId="0">
      <alignment horizontal="right" vertical="center"/>
    </xf>
    <xf numFmtId="180" fontId="5" fillId="114" borderId="113" xfId="0">
      <alignment horizontal="right" vertical="center"/>
    </xf>
    <xf numFmtId="0" fontId="5" fillId="115" borderId="114" xfId="0">
      <alignment vertical="center" wrapText="1"/>
    </xf>
    <xf numFmtId="179" fontId="5" fillId="116" borderId="115" xfId="0">
      <alignment horizontal="right" vertical="center"/>
    </xf>
    <xf numFmtId="180" fontId="5" fillId="117" borderId="116" xfId="0">
      <alignment horizontal="right" vertical="center"/>
    </xf>
    <xf numFmtId="0" fontId="5" fillId="118" borderId="117" xfId="0">
      <alignment vertical="center"/>
    </xf>
    <xf numFmtId="179" fontId="5" fillId="119" borderId="118" xfId="0">
      <alignment horizontal="right" vertical="center"/>
    </xf>
    <xf numFmtId="0" fontId="5" fillId="120" borderId="119" xfId="0">
      <alignment vertical="center"/>
    </xf>
    <xf numFmtId="179" fontId="5" fillId="121" borderId="120" xfId="0">
      <alignment horizontal="right" vertical="center"/>
    </xf>
    <xf numFmtId="49" fontId="5" fillId="122" borderId="121" xfId="0">
      <alignment horizontal="right" vertical="center"/>
    </xf>
    <xf numFmtId="0" fontId="24" fillId="123" borderId="122" xfId="0">
      <alignment horizontal="center" vertical="center"/>
    </xf>
    <xf numFmtId="0" fontId="5" fillId="124" borderId="123" xfId="0">
      <alignment vertical="center"/>
    </xf>
    <xf numFmtId="0" fontId="5" fillId="125" borderId="124" xfId="0">
      <alignment vertical="center"/>
    </xf>
    <xf numFmtId="179" fontId="5" fillId="126" borderId="125" xfId="0">
      <alignment horizontal="right" vertical="center"/>
    </xf>
    <xf numFmtId="49" fontId="5" fillId="127" borderId="126" xfId="0">
      <alignment vertical="center"/>
    </xf>
    <xf numFmtId="49" fontId="5" fillId="128" borderId="127" xfId="0">
      <alignment vertical="center"/>
    </xf>
    <xf numFmtId="179" fontId="5" fillId="129" borderId="128" xfId="0">
      <alignment horizontal="right" vertical="center"/>
    </xf>
    <xf numFmtId="49" fontId="5" fillId="130" borderId="129" xfId="0">
      <alignment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49" fontId="5" fillId="133" borderId="132" xfId="0">
      <alignment vertical="center"/>
    </xf>
    <xf numFmtId="179" fontId="10" fillId="134" borderId="133" xfId="0">
      <alignment horizontal="center" vertical="center"/>
    </xf>
    <xf numFmtId="0" fontId="5" fillId="135" borderId="134" xfId="0">
      <alignment vertical="center"/>
    </xf>
    <xf numFmtId="179" fontId="10" fillId="136" borderId="135" xfId="0">
      <alignment horizontal="center" vertical="center"/>
    </xf>
    <xf numFmtId="179" fontId="5" fillId="137" borderId="136" xfId="0">
      <alignment horizontal="right" vertical="center"/>
    </xf>
    <xf numFmtId="0" fontId="5" fillId="138" borderId="137" xfId="0">
      <alignment horizontal="center" vertical="center"/>
    </xf>
    <xf numFmtId="0" fontId="10" fillId="139" borderId="138" xfId="0"/>
    <xf numFmtId="0" fontId="10" fillId="140" borderId="139" xfId="0">
      <alignment horizontal="right"/>
    </xf>
    <xf numFmtId="0" fontId="5" fillId="141" borderId="140" xfId="0">
      <alignment horizontal="center" vertical="center"/>
    </xf>
    <xf numFmtId="0" fontId="10" fillId="142" borderId="141" xfId="0"/>
    <xf numFmtId="0" fontId="5" fillId="143" borderId="142" xfId="0">
      <alignment horizontal="center" vertical="center"/>
    </xf>
    <xf numFmtId="0" fontId="5" fillId="144" borderId="143" xfId="0">
      <alignment vertical="center"/>
    </xf>
    <xf numFmtId="0" fontId="5" fillId="145" borderId="144" xfId="0">
      <alignment horizontal="center" vertical="center"/>
    </xf>
    <xf numFmtId="0" fontId="5" fillId="146" borderId="145" xfId="0">
      <alignment horizontal="left" vertical="center"/>
    </xf>
    <xf numFmtId="0" fontId="5" fillId="147" borderId="146" xfId="0">
      <alignment vertical="center"/>
    </xf>
    <xf numFmtId="179" fontId="5" fillId="148" borderId="147" xfId="0">
      <alignment horizontal="right" vertical="center"/>
    </xf>
    <xf numFmtId="179" fontId="5" fillId="149" borderId="148" xfId="0">
      <alignment horizontal="right" vertical="center"/>
    </xf>
    <xf numFmtId="179" fontId="5" fillId="150" borderId="149" xfId="0">
      <alignment horizontal="right" vertical="center"/>
    </xf>
    <xf numFmtId="180" fontId="5" fillId="151" borderId="150" xfId="0">
      <alignment horizontal="center" vertical="center"/>
    </xf>
    <xf numFmtId="180" fontId="5" fillId="152" borderId="151" xfId="0">
      <alignment horizontal="center" vertical="center"/>
    </xf>
    <xf numFmtId="180" fontId="5" fillId="153" borderId="152" xfId="0">
      <alignment horizontal="center" vertical="center"/>
    </xf>
    <xf numFmtId="179" fontId="5" fillId="154" borderId="153" xfId="0">
      <alignment horizontal="right" vertical="center"/>
    </xf>
    <xf numFmtId="180" fontId="5" fillId="155" borderId="154" xfId="0">
      <alignment horizontal="center" vertical="center"/>
    </xf>
    <xf numFmtId="180" fontId="5" fillId="156" borderId="155" xfId="0">
      <alignment horizontal="center" vertical="center"/>
    </xf>
    <xf numFmtId="180" fontId="5" fillId="157" borderId="156" xfId="0">
      <alignment horizontal="center" vertical="center"/>
    </xf>
    <xf numFmtId="180" fontId="5" fillId="158" borderId="157" xfId="0">
      <alignment horizontal="center" vertical="center"/>
    </xf>
    <xf numFmtId="180" fontId="5" fillId="159" borderId="158" xfId="0">
      <alignment horizontal="center" vertical="center"/>
    </xf>
    <xf numFmtId="180" fontId="5" fillId="160" borderId="159" xfId="0">
      <alignment horizontal="center" vertical="center"/>
    </xf>
    <xf numFmtId="179" fontId="5" fillId="161" borderId="160" xfId="0">
      <alignment horizontal="right" vertical="center"/>
    </xf>
    <xf numFmtId="179" fontId="5" fillId="162" borderId="161" xfId="0">
      <alignment horizontal="right" vertical="center"/>
    </xf>
    <xf numFmtId="180" fontId="5" fillId="163" borderId="162" xfId="0">
      <alignment horizontal="right" vertical="center"/>
    </xf>
    <xf numFmtId="180" fontId="5" fillId="164" borderId="163" xfId="0">
      <alignment horizontal="right" vertical="center"/>
    </xf>
    <xf numFmtId="179" fontId="5" fillId="165" borderId="164" xfId="0">
      <alignment horizontal="right" vertical="center"/>
    </xf>
    <xf numFmtId="179" fontId="5" fillId="166" borderId="165" xfId="0">
      <alignment horizontal="center" vertical="center"/>
    </xf>
    <xf numFmtId="179" fontId="5" fillId="167" borderId="166" xfId="0">
      <alignment horizontal="center" vertical="center"/>
    </xf>
    <xf numFmtId="179" fontId="5" fillId="168" borderId="167" xfId="0">
      <alignment horizontal="center" vertical="center"/>
    </xf>
    <xf numFmtId="0" fontId="5" fillId="169" borderId="168" xfId="0">
      <alignment horizontal="right" vertical="center"/>
    </xf>
    <xf numFmtId="0" fontId="5" fillId="170" borderId="169" xfId="0">
      <alignment horizontal="right"/>
    </xf>
    <xf numFmtId="49" fontId="5" fillId="171" borderId="170" xfId="0">
      <alignment horizontal="center" vertical="center"/>
    </xf>
    <xf numFmtId="0" fontId="5" fillId="172" borderId="171" xfId="0">
      <alignment horizontal="center" vertical="center"/>
    </xf>
    <xf numFmtId="0" fontId="5" fillId="173" borderId="172" xfId="0">
      <alignment horizontal="center" vertical="center"/>
    </xf>
    <xf numFmtId="0" fontId="5" fillId="174" borderId="173" xfId="0">
      <alignment horizontal="center" vertical="center"/>
    </xf>
    <xf numFmtId="0" fontId="5" fillId="175" borderId="174" xfId="0">
      <alignment horizontal="center" vertical="center"/>
    </xf>
    <xf numFmtId="49" fontId="5" fillId="176" borderId="175" xfId="0">
      <alignment vertical="center"/>
    </xf>
    <xf numFmtId="179" fontId="5" fillId="177" borderId="176" xfId="0">
      <alignment horizontal="right" vertical="center"/>
    </xf>
    <xf numFmtId="49" fontId="5" fillId="178" borderId="177" xfId="0">
      <alignment vertical="center"/>
    </xf>
    <xf numFmtId="179" fontId="5" fillId="179" borderId="178" xfId="0">
      <alignment horizontal="right" vertical="center"/>
    </xf>
    <xf numFmtId="179" fontId="5" fillId="180" borderId="179" xfId="0">
      <alignment horizontal="right" vertical="center"/>
    </xf>
    <xf numFmtId="179" fontId="5" fillId="181" borderId="180" xfId="0">
      <alignment horizontal="right" vertical="center"/>
    </xf>
    <xf numFmtId="49" fontId="5" fillId="182" borderId="181" xfId="0">
      <alignment horizontal="center" vertical="center"/>
    </xf>
    <xf numFmtId="0" fontId="5" fillId="183" borderId="182" xfId="0">
      <alignment horizontal="left" vertical="center"/>
    </xf>
    <xf numFmtId="49" fontId="5" fillId="184" borderId="183" xfId="0">
      <alignment horizontal="center" vertical="center"/>
    </xf>
    <xf numFmtId="49" fontId="5" fillId="185" borderId="184" xfId="0">
      <alignment horizontal="center" vertical="center"/>
    </xf>
    <xf numFmtId="49" fontId="5" fillId="186" borderId="185" xfId="0">
      <alignment horizontal="center" vertical="center" wrapText="1"/>
    </xf>
    <xf numFmtId="49" fontId="5" fillId="187" borderId="186" xfId="0">
      <alignment horizontal="left" vertical="center"/>
    </xf>
    <xf numFmtId="49" fontId="5" fillId="188" borderId="187" xfId="0">
      <alignment horizontal="center" vertical="center"/>
    </xf>
    <xf numFmtId="0" fontId="7" fillId="189" borderId="188" xfId="0">
      <alignment horizontal="left" vertical="center"/>
    </xf>
    <xf numFmtId="0" fontId="25" fillId="190" borderId="189" xfId="0">
      <alignment horizontal="center" vertical="center"/>
    </xf>
    <xf numFmtId="0" fontId="25" fillId="191" borderId="190" xfId="0">
      <alignment horizontal="left" vertical="center"/>
    </xf>
    <xf numFmtId="0" fontId="21" fillId="192" borderId="191" xfId="0">
      <alignment horizontal="right" vertical="center"/>
    </xf>
    <xf numFmtId="0" fontId="21" fillId="193" borderId="192" xfId="0">
      <alignment vertical="center"/>
    </xf>
    <xf numFmtId="0" fontId="21" fillId="194" borderId="193" xfId="0">
      <alignment horizontal="left" vertical="center"/>
    </xf>
    <xf numFmtId="0" fontId="21" fillId="195" borderId="194" xfId="0">
      <alignment horizontal="right" vertical="center"/>
    </xf>
    <xf numFmtId="0" fontId="5" fillId="196" borderId="195" xfId="0">
      <alignment vertical="center" shrinkToFit="1"/>
    </xf>
    <xf numFmtId="179" fontId="5" fillId="197" borderId="196" xfId="0">
      <alignment horizontal="left" vertical="center"/>
    </xf>
    <xf numFmtId="0" fontId="5" fillId="198" borderId="197" xfId="0">
      <alignment vertical="center" shrinkToFit="1"/>
    </xf>
    <xf numFmtId="0" fontId="5" fillId="199" borderId="198" xfId="0">
      <alignment vertical="center" shrinkToFit="1"/>
    </xf>
    <xf numFmtId="0" fontId="10" fillId="200" borderId="199" xfId="0"/>
    <xf numFmtId="0" fontId="5" fillId="201" borderId="200" xfId="0">
      <alignment vertical="center" shrinkToFit="1"/>
    </xf>
    <xf numFmtId="0" fontId="5" fillId="202" borderId="201" xfId="0">
      <alignment horizontal="center" vertical="center" shrinkToFit="1"/>
    </xf>
    <xf numFmtId="0" fontId="5" fillId="203" borderId="202" xfId="0">
      <alignment horizontal="center" vertical="center"/>
    </xf>
    <xf numFmtId="0" fontId="5" fillId="204" borderId="203" xfId="0"/>
    <xf numFmtId="0" fontId="5" fillId="205" borderId="204" xfId="0">
      <alignment horizontal="left"/>
    </xf>
    <xf numFmtId="49" fontId="5" fillId="206" borderId="205" xfId="0">
      <alignment vertical="center"/>
    </xf>
    <xf numFmtId="49" fontId="5" fillId="207" borderId="206" xfId="0">
      <alignment vertical="center"/>
    </xf>
    <xf numFmtId="49" fontId="5" fillId="208" borderId="207" xfId="0">
      <alignment vertical="center"/>
    </xf>
    <xf numFmtId="0" fontId="10" fillId="209" borderId="208" xfId="0">
      <alignment horizontal="center" vertical="center"/>
    </xf>
    <xf numFmtId="179" fontId="10" fillId="210" borderId="209" xfId="0">
      <alignment horizontal="center" vertical="center"/>
    </xf>
    <xf numFmtId="49" fontId="10" fillId="211" borderId="210" xfId="0">
      <alignment vertical="center"/>
    </xf>
    <xf numFmtId="49" fontId="5" fillId="212" borderId="211" xfId="0">
      <alignment vertical="center"/>
    </xf>
    <xf numFmtId="179" fontId="5" fillId="213" borderId="212" xfId="0">
      <alignment horizontal="right" vertical="center"/>
    </xf>
    <xf numFmtId="49" fontId="5" fillId="214" borderId="213" xfId="0">
      <alignment horizontal="center" vertical="center"/>
    </xf>
    <xf numFmtId="49" fontId="5" fillId="215" borderId="214" xfId="0">
      <alignment vertical="center"/>
    </xf>
    <xf numFmtId="0" fontId="5" fillId="216" borderId="215" xfId="0">
      <alignment vertical="center"/>
    </xf>
    <xf numFmtId="0" fontId="5" fillId="217" borderId="216" xfId="0">
      <alignment vertical="center" wrapText="1"/>
    </xf>
    <xf numFmtId="0" fontId="5" fillId="218" borderId="217" xfId="0">
      <alignment horizontal="center" vertical="center"/>
    </xf>
    <xf numFmtId="179" fontId="5" fillId="219" borderId="218" xfId="0">
      <alignment horizontal="center" vertical="center"/>
    </xf>
    <xf numFmtId="0" fontId="5" fillId="220" borderId="219" xfId="0">
      <alignment vertical="center"/>
    </xf>
    <xf numFmtId="0" fontId="5" fillId="221" borderId="220" xfId="0">
      <alignment horizontal="center" vertical="center"/>
    </xf>
    <xf numFmtId="0" fontId="5" fillId="222" borderId="221" xfId="0">
      <alignment vertical="center"/>
    </xf>
    <xf numFmtId="179" fontId="5" fillId="223" borderId="222" xfId="0">
      <alignment horizontal="right" vertical="center"/>
    </xf>
    <xf numFmtId="179" fontId="5" fillId="224" borderId="223" xfId="0">
      <alignment horizontal="center" vertical="center"/>
    </xf>
    <xf numFmtId="0" fontId="7" fillId="225" borderId="224" xfId="0">
      <alignment horizontal="center" vertical="center" wrapText="1"/>
    </xf>
    <xf numFmtId="0" fontId="5" fillId="226" borderId="225" xfId="0">
      <alignment horizontal="center" vertical="center" wrapText="1"/>
    </xf>
    <xf numFmtId="0" fontId="5" fillId="227" borderId="226" xfId="0">
      <alignment vertical="center" wrapText="1"/>
    </xf>
    <xf numFmtId="0" fontId="5" fillId="228" borderId="227" xfId="0">
      <alignment horizontal="left" vertical="center" wrapText="1"/>
    </xf>
    <xf numFmtId="0" fontId="5" fillId="229" borderId="228" xfId="0">
      <alignment horizontal="center" vertical="center"/>
    </xf>
    <xf numFmtId="0" fontId="5" fillId="230" borderId="229" xfId="0">
      <alignment horizontal="left" vertical="center" wrapText="1"/>
    </xf>
    <xf numFmtId="177" fontId="5" fillId="231" borderId="230" xfId="0">
      <alignment horizontal="right" vertical="center"/>
    </xf>
    <xf numFmtId="177" fontId="5" fillId="232" borderId="231" xfId="0">
      <alignment horizontal="right" vertical="center"/>
    </xf>
    <xf numFmtId="0" fontId="5" fillId="233" borderId="232" xfId="0">
      <alignment horizontal="left" vertical="center" wrapText="1"/>
    </xf>
    <xf numFmtId="0" fontId="5" fillId="234" borderId="233" xfId="0">
      <alignment horizontal="left" vertical="center" wrapText="1"/>
    </xf>
    <xf numFmtId="177" fontId="5" fillId="235" borderId="234" xfId="0">
      <alignment horizontal="right" vertical="center"/>
    </xf>
    <xf numFmtId="0" fontId="5" fillId="236" borderId="235" xfId="0">
      <alignment horizontal="left" vertical="center" wrapText="1"/>
    </xf>
    <xf numFmtId="0" fontId="5" fillId="237" borderId="236" xfId="0">
      <alignment horizontal="center" vertical="center" wrapText="1"/>
    </xf>
    <xf numFmtId="0" fontId="5" fillId="238" borderId="237" xfId="0">
      <alignment horizontal="center" vertical="center" wrapText="1"/>
    </xf>
    <xf numFmtId="0" fontId="5" fillId="239" borderId="238" xfId="0">
      <alignment horizontal="center" vertical="center" wrapText="1"/>
    </xf>
    <xf numFmtId="0" fontId="5" fillId="240" borderId="239" xfId="0">
      <alignment horizontal="center" vertical="center"/>
    </xf>
    <xf numFmtId="179" fontId="5" fillId="241" borderId="240" xfId="0">
      <alignment horizontal="right" vertical="center"/>
    </xf>
    <xf numFmtId="0" fontId="5" fillId="242" borderId="241" xfId="0">
      <alignment horizontal="left" vertical="center" wrapText="1"/>
    </xf>
    <xf numFmtId="179" fontId="5" fillId="243" borderId="242" xfId="0">
      <alignment horizontal="right" vertical="center"/>
    </xf>
    <xf numFmtId="0" fontId="5" fillId="244" borderId="243" xfId="0">
      <alignment horizontal="left" vertical="center" wrapText="1"/>
    </xf>
    <xf numFmtId="0" fontId="5" fillId="245" borderId="244" xfId="0">
      <alignment horizontal="center" vertical="center"/>
    </xf>
    <xf numFmtId="179" fontId="5" fillId="246" borderId="245" xfId="0">
      <alignment horizontal="center" vertical="center"/>
    </xf>
    <xf numFmtId="177" fontId="5" fillId="247" borderId="246" xfId="0">
      <alignment horizontal="right" vertical="center"/>
    </xf>
    <xf numFmtId="177" fontId="5" fillId="248" borderId="247" xfId="0">
      <alignment horizontal="right" vertical="center"/>
    </xf>
    <xf numFmtId="177" fontId="5" fillId="249" borderId="248" xfId="0">
      <alignment horizontal="right" vertical="center"/>
    </xf>
    <xf numFmtId="49" fontId="5" fillId="250" borderId="249" xfId="0">
      <alignment vertical="center"/>
    </xf>
    <xf numFmtId="0" fontId="5" fillId="251" borderId="250" xfId="0">
      <alignment horizontal="center" vertical="center"/>
    </xf>
    <xf numFmtId="179" fontId="5" fillId="252" borderId="251" xfId="0">
      <alignment horizontal="center" vertical="center"/>
    </xf>
    <xf numFmtId="179" fontId="5" fillId="253" borderId="252" xfId="0">
      <alignment horizontal="center" vertical="center"/>
    </xf>
    <xf numFmtId="177" fontId="5" fillId="254" borderId="253" xfId="0">
      <alignment horizontal="right" vertical="center"/>
    </xf>
    <xf numFmtId="49" fontId="5" fillId="255" borderId="254" xfId="0">
      <alignment horizontal="center" vertical="center"/>
    </xf>
    <xf numFmtId="0" fontId="5" fillId="256" borderId="255" xfId="0">
      <alignment horizontal="center" vertical="center"/>
    </xf>
    <xf numFmtId="49" fontId="5" fillId="257" borderId="256" xfId="0">
      <alignment horizontal="center" vertical="center"/>
    </xf>
    <xf numFmtId="0" fontId="5" fillId="258" borderId="257" xfId="0">
      <alignment vertical="center"/>
    </xf>
    <xf numFmtId="0" fontId="5" fillId="259" borderId="258" xfId="0">
      <alignment horizontal="center" vertical="center"/>
    </xf>
    <xf numFmtId="0" fontId="5" fillId="260" borderId="259" xfId="0">
      <alignment vertical="center" wrapText="1"/>
    </xf>
    <xf numFmtId="177" fontId="5" fillId="261" borderId="260" xfId="0">
      <alignment horizontal="right" vertical="center"/>
    </xf>
    <xf numFmtId="0" fontId="5" fillId="262" borderId="261" xfId="0">
      <alignment vertical="center" wrapText="1"/>
    </xf>
    <xf numFmtId="0" fontId="5" fillId="263" borderId="262" xfId="0">
      <alignment vertical="center" wrapText="1"/>
    </xf>
    <xf numFmtId="0" fontId="5" fillId="264" borderId="263" xfId="0">
      <alignment horizontal="left" vertical="center"/>
    </xf>
    <xf numFmtId="0" fontId="5" fillId="265" borderId="264" xfId="0">
      <alignment vertical="center" wrapText="1"/>
    </xf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8" fillId="27" borderId="26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9" fillId="28" borderId="27" xfId="0">
      <alignment horizontal="center" vertical="center"/>
    </xf>
    <xf numFmtId="0" fontId="5" fillId="25" borderId="24" xfId="0">
      <alignment vertical="center"/>
    </xf>
    <xf numFmtId="49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7" fontId="5" fillId="32" borderId="31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9" fillId="33" borderId="32" xfId="0">
      <alignment horizontal="left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5" borderId="34" xfId="0">
      <alignment horizontal="left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9" fillId="28" borderId="27" xfId="0">
      <alignment horizontal="center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0" fillId="36" borderId="35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0" fillId="37" borderId="36" xfId="0"/>
    <xf numFmtId="0" fontId="5" fillId="25" borderId="24" xfId="0">
      <alignment vertical="center"/>
    </xf>
    <xf numFmtId="0" fontId="5" fillId="38" borderId="37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5" fillId="30" borderId="29" xfId="0">
      <alignment horizontal="center" vertical="center"/>
    </xf>
    <xf numFmtId="178" fontId="11" fillId="40" borderId="39" xfId="0">
      <alignment horizontal="right" vertical="center"/>
    </xf>
    <xf numFmtId="0" fontId="5" fillId="30" borderId="29" xfId="0">
      <alignment horizontal="center" vertical="center"/>
    </xf>
    <xf numFmtId="178" fontId="11" fillId="40" borderId="39" xfId="0">
      <alignment horizontal="right" vertical="center"/>
    </xf>
    <xf numFmtId="0" fontId="5" fillId="30" borderId="29" xfId="0">
      <alignment horizontal="center" vertical="center"/>
    </xf>
    <xf numFmtId="178" fontId="11" fillId="40" borderId="39" xfId="0">
      <alignment horizontal="right" vertical="center"/>
    </xf>
    <xf numFmtId="0" fontId="5" fillId="30" borderId="29" xfId="0">
      <alignment horizontal="center"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7" borderId="36" xfId="0"/>
    <xf numFmtId="0" fontId="9" fillId="33" borderId="32" xfId="0">
      <alignment horizontal="left"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2" fillId="41" borderId="40" xfId="0">
      <alignment horizontal="left" vertical="center"/>
    </xf>
    <xf numFmtId="0" fontId="5" fillId="25" borderId="24" xfId="0">
      <alignment vertical="center"/>
    </xf>
    <xf numFmtId="0" fontId="5" fillId="42" borderId="41" xfId="0">
      <alignment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35" borderId="34" xfId="0">
      <alignment horizontal="left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3" fillId="43" borderId="42" xfId="0">
      <alignment vertical="center"/>
    </xf>
    <xf numFmtId="0" fontId="5" fillId="25" borderId="24" xfId="0">
      <alignment vertical="center"/>
    </xf>
    <xf numFmtId="49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29" borderId="28" xfId="0">
      <alignment vertical="center"/>
    </xf>
    <xf numFmtId="0" fontId="5" fillId="44" borderId="43" xfId="0">
      <alignment horizontal="center" vertical="center"/>
    </xf>
    <xf numFmtId="0" fontId="5" fillId="44" borderId="43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29" borderId="28" xfId="0">
      <alignment vertical="center"/>
    </xf>
    <xf numFmtId="0" fontId="5" fillId="25" borderId="24" xfId="0">
      <alignment vertical="center"/>
    </xf>
    <xf numFmtId="0" fontId="13" fillId="43" borderId="42" xfId="0">
      <alignment vertical="center"/>
    </xf>
    <xf numFmtId="0" fontId="5" fillId="45" borderId="44" xfId="0">
      <alignment vertical="center" wrapText="1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4" borderId="33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25" borderId="24" xfId="0">
      <alignment vertical="center"/>
    </xf>
    <xf numFmtId="0" fontId="10" fillId="37" borderId="36" xfId="0"/>
    <xf numFmtId="0" fontId="5" fillId="45" borderId="44" xfId="0">
      <alignment vertical="center" wrapText="1"/>
    </xf>
    <xf numFmtId="0" fontId="5" fillId="38" borderId="37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10" fillId="39" borderId="38" xfId="0">
      <alignment vertical="center"/>
    </xf>
    <xf numFmtId="0" fontId="5" fillId="30" borderId="29" xfId="0">
      <alignment horizontal="center" vertical="center"/>
    </xf>
    <xf numFmtId="0" fontId="5" fillId="38" borderId="37" xfId="0">
      <alignment vertical="center"/>
    </xf>
    <xf numFmtId="0" fontId="10" fillId="47" borderId="46" xfId="0">
      <alignment vertical="center"/>
    </xf>
    <xf numFmtId="0" fontId="10" fillId="47" borderId="46" xfId="0">
      <alignment vertical="center"/>
    </xf>
    <xf numFmtId="0" fontId="5" fillId="30" borderId="29" xfId="0">
      <alignment horizontal="center" vertical="center"/>
    </xf>
    <xf numFmtId="0" fontId="10" fillId="36" borderId="35" xfId="0">
      <alignment horizontal="center" vertical="center"/>
    </xf>
    <xf numFmtId="0" fontId="10" fillId="36" borderId="35" xfId="0">
      <alignment horizontal="center" vertical="center"/>
    </xf>
    <xf numFmtId="0" fontId="10" fillId="36" borderId="35" xfId="0">
      <alignment horizontal="center" vertical="center"/>
    </xf>
    <xf numFmtId="49" fontId="5" fillId="34" borderId="33" xfId="0">
      <alignment vertical="center"/>
    </xf>
    <xf numFmtId="0" fontId="10" fillId="37" borderId="36" xfId="0"/>
    <xf numFmtId="0" fontId="13" fillId="43" borderId="42" xfId="0">
      <alignment vertical="center"/>
    </xf>
    <xf numFmtId="0" fontId="5" fillId="45" borderId="44" xfId="0">
      <alignment vertical="center" wrapText="1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4" borderId="33" xfId="0">
      <alignment vertical="center"/>
    </xf>
    <xf numFmtId="49" fontId="5" fillId="34" borderId="33" xfId="0">
      <alignment vertical="center"/>
    </xf>
    <xf numFmtId="49" fontId="5" fillId="34" borderId="33" xfId="0">
      <alignment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34" borderId="33" xfId="0">
      <alignment vertical="center"/>
    </xf>
    <xf numFmtId="0" fontId="5" fillId="25" borderId="24" xfId="0">
      <alignment vertical="center"/>
    </xf>
    <xf numFmtId="0" fontId="5" fillId="48" borderId="47" xfId="0"/>
    <xf numFmtId="0" fontId="14" fillId="49" borderId="48" xfId="0">
      <alignment horizontal="center" vertical="center"/>
    </xf>
    <xf numFmtId="0" fontId="14" fillId="50" borderId="49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5" fillId="51" borderId="50" xfId="0"/>
    <xf numFmtId="0" fontId="14" fillId="50" borderId="49" xfId="0">
      <alignment horizontal="center" vertical="center"/>
    </xf>
    <xf numFmtId="0" fontId="14" fillId="50" borderId="49" xfId="0">
      <alignment horizontal="center" vertical="center"/>
    </xf>
    <xf numFmtId="0" fontId="14" fillId="49" borderId="48" xfId="0">
      <alignment horizontal="center" vertical="center"/>
    </xf>
    <xf numFmtId="0" fontId="14" fillId="52" borderId="51" xfId="0"/>
    <xf numFmtId="0" fontId="14" fillId="52" borderId="51" xfId="0"/>
    <xf numFmtId="0" fontId="14" fillId="52" borderId="51" xfId="0"/>
    <xf numFmtId="0" fontId="14" fillId="53" borderId="52" xfId="0"/>
    <xf numFmtId="0" fontId="14" fillId="52" borderId="51" xfId="0"/>
    <xf numFmtId="0" fontId="5" fillId="48" borderId="47" xfId="0"/>
    <xf numFmtId="0" fontId="14" fillId="49" borderId="48" xfId="0">
      <alignment horizontal="center" vertical="center"/>
    </xf>
    <xf numFmtId="0" fontId="14" fillId="54" borderId="53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14" fillId="49" borderId="48" xfId="0">
      <alignment horizontal="center" vertical="center"/>
    </xf>
    <xf numFmtId="0" fontId="5" fillId="55" borderId="54" xfId="0"/>
    <xf numFmtId="0" fontId="14" fillId="54" borderId="53" xfId="0">
      <alignment horizontal="center" vertical="center"/>
    </xf>
    <xf numFmtId="0" fontId="14" fillId="54" borderId="53" xfId="0">
      <alignment horizontal="center" vertical="center"/>
    </xf>
    <xf numFmtId="0" fontId="14" fillId="49" borderId="48" xfId="0">
      <alignment horizontal="center" vertical="center"/>
    </xf>
    <xf numFmtId="0" fontId="14" fillId="52" borderId="51" xfId="0"/>
    <xf numFmtId="0" fontId="14" fillId="52" borderId="51" xfId="0"/>
    <xf numFmtId="0" fontId="14" fillId="52" borderId="51" xfId="0"/>
    <xf numFmtId="0" fontId="14" fillId="56" borderId="55" xfId="0"/>
    <xf numFmtId="0" fontId="14" fillId="52" borderId="51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15" fillId="57" borderId="56" xfId="0">
      <alignment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5" fillId="58" borderId="57" xfId="0"/>
    <xf numFmtId="0" fontId="16" fillId="59" borderId="58" xfId="0">
      <alignment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17" fillId="60" borderId="59" xfId="0">
      <alignment horizontal="center" vertical="center"/>
    </xf>
    <xf numFmtId="0" fontId="5" fillId="48" borderId="47" xfId="0"/>
    <xf numFmtId="0" fontId="16" fillId="59" borderId="58" xfId="0">
      <alignment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18" fillId="61" borderId="60" xfId="0">
      <alignment horizontal="center" vertical="center"/>
    </xf>
    <xf numFmtId="0" fontId="5" fillId="48" borderId="47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63" borderId="62" xfId="0">
      <alignment horizontal="left"/>
    </xf>
    <xf numFmtId="0" fontId="5" fillId="64" borderId="63" xfId="0">
      <alignment horizontal="left"/>
    </xf>
    <xf numFmtId="0" fontId="5" fillId="64" borderId="63" xfId="0">
      <alignment horizontal="left"/>
    </xf>
    <xf numFmtId="0" fontId="19" fillId="65" borderId="64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63" borderId="62" xfId="0">
      <alignment horizontal="left"/>
    </xf>
    <xf numFmtId="0" fontId="5" fillId="64" borderId="63" xfId="0">
      <alignment horizontal="left"/>
    </xf>
    <xf numFmtId="0" fontId="5" fillId="64" borderId="63" xfId="0">
      <alignment horizontal="left"/>
    </xf>
    <xf numFmtId="0" fontId="19" fillId="65" borderId="64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66" borderId="65" xfId="0">
      <alignment horizontal="left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5" borderId="64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66" borderId="65" xfId="0">
      <alignment horizontal="left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5" borderId="64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66" borderId="65" xfId="0">
      <alignment horizontal="left"/>
    </xf>
    <xf numFmtId="0" fontId="5" fillId="67" borderId="66" xfId="0">
      <alignment horizontal="left"/>
    </xf>
    <xf numFmtId="0" fontId="5" fillId="67" borderId="66" xfId="0">
      <alignment horizontal="left"/>
    </xf>
    <xf numFmtId="0" fontId="19" fillId="65" borderId="64" xfId="0"/>
    <xf numFmtId="0" fontId="19" fillId="62" borderId="61" xfId="0">
      <alignment vertical="center"/>
    </xf>
    <xf numFmtId="0" fontId="19" fillId="62" borderId="61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14" fontId="5" fillId="68" borderId="67" xfId="0">
      <alignment horizontal="left"/>
    </xf>
    <xf numFmtId="0" fontId="5" fillId="64" borderId="63" xfId="0">
      <alignment horizontal="left"/>
    </xf>
    <xf numFmtId="0" fontId="5" fillId="64" borderId="63" xfId="0">
      <alignment horizontal="left"/>
    </xf>
    <xf numFmtId="0" fontId="19" fillId="65" borderId="64" xfId="0"/>
    <xf numFmtId="0" fontId="16" fillId="59" borderId="58" xfId="0">
      <alignment vertical="center"/>
    </xf>
    <xf numFmtId="0" fontId="16" fillId="59" borderId="58" xfId="0">
      <alignment vertical="center"/>
    </xf>
    <xf numFmtId="0" fontId="6" fillId="69" borderId="68" xfId="0">
      <alignment vertical="center"/>
    </xf>
    <xf numFmtId="0" fontId="6" fillId="69" borderId="68" xfId="0">
      <alignment vertical="center"/>
    </xf>
    <xf numFmtId="0" fontId="16" fillId="59" borderId="58" xfId="0">
      <alignment vertical="center"/>
    </xf>
    <xf numFmtId="0" fontId="16" fillId="59" borderId="58" xfId="0">
      <alignment vertical="center"/>
    </xf>
    <xf numFmtId="0" fontId="16" fillId="59" borderId="58" xfId="0">
      <alignment vertical="center"/>
    </xf>
    <xf numFmtId="0" fontId="16" fillId="59" borderId="58" xfId="0">
      <alignment vertical="center"/>
    </xf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5" fillId="48" borderId="47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0" fillId="70" borderId="69" xfId="0">
      <alignment horizontal="center" vertical="center"/>
    </xf>
    <xf numFmtId="0" fontId="21" fillId="71" borderId="70" xfId="0"/>
    <xf numFmtId="0" fontId="21" fillId="71" borderId="70" xfId="0"/>
    <xf numFmtId="0" fontId="21" fillId="71" borderId="70" xfId="0"/>
    <xf numFmtId="0" fontId="21" fillId="71" borderId="70" xfId="0"/>
    <xf numFmtId="0" fontId="21" fillId="71" borderId="70" xfId="0"/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21" fillId="71" borderId="70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5" fillId="48" borderId="47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5" fillId="48" borderId="47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5" fillId="48" borderId="47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5" fillId="72" borderId="71" xfId="0">
      <alignment horizontal="right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2" fillId="73" borderId="72" xfId="0">
      <alignment vertical="center"/>
    </xf>
    <xf numFmtId="0" fontId="22" fillId="73" borderId="72" xfId="0">
      <alignment vertical="center"/>
    </xf>
    <xf numFmtId="0" fontId="22" fillId="73" borderId="72" xfId="0">
      <alignment vertical="center"/>
    </xf>
    <xf numFmtId="0" fontId="10" fillId="37" borderId="36" xfId="0"/>
    <xf numFmtId="0" fontId="22" fillId="73" borderId="72" xfId="0">
      <alignment vertical="center"/>
    </xf>
    <xf numFmtId="0" fontId="22" fillId="73" borderId="72" xfId="0">
      <alignment vertical="center"/>
    </xf>
    <xf numFmtId="0" fontId="22" fillId="73" borderId="72" xfId="0">
      <alignment vertical="center"/>
    </xf>
    <xf numFmtId="0" fontId="22" fillId="73" borderId="72" xfId="0">
      <alignment vertical="center"/>
    </xf>
    <xf numFmtId="0" fontId="5" fillId="72" borderId="71" xfId="0">
      <alignment horizontal="right"/>
    </xf>
    <xf numFmtId="0" fontId="5" fillId="74" borderId="73" xfId="0">
      <alignment vertical="center"/>
    </xf>
    <xf numFmtId="0" fontId="22" fillId="75" borderId="74" xfId="0">
      <alignment vertical="center"/>
    </xf>
    <xf numFmtId="0" fontId="22" fillId="76" borderId="75" xfId="0">
      <alignment vertical="center"/>
    </xf>
    <xf numFmtId="0" fontId="10" fillId="77" borderId="76" xfId="0"/>
    <xf numFmtId="0" fontId="22" fillId="75" borderId="74" xfId="0">
      <alignment vertical="center"/>
    </xf>
    <xf numFmtId="0" fontId="22" fillId="75" borderId="74" xfId="0">
      <alignment vertical="center"/>
    </xf>
    <xf numFmtId="0" fontId="22" fillId="75" borderId="74" xfId="0">
      <alignment vertical="center"/>
    </xf>
    <xf numFmtId="0" fontId="22" fillId="75" borderId="74" xfId="0">
      <alignment vertical="center"/>
    </xf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80" borderId="79" xfId="0">
      <alignment horizontal="center" vertical="center" wrapText="1"/>
    </xf>
    <xf numFmtId="0" fontId="5" fillId="81" borderId="80" xfId="0">
      <alignment horizontal="center" vertical="center" wrapText="1"/>
    </xf>
    <xf numFmtId="0" fontId="5" fillId="81" borderId="80" xfId="0">
      <alignment horizontal="center" vertical="center" wrapText="1"/>
    </xf>
    <xf numFmtId="0" fontId="5" fillId="82" borderId="81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0" borderId="79" xfId="0">
      <alignment horizontal="center" vertical="center" wrapText="1"/>
    </xf>
    <xf numFmtId="0" fontId="5" fillId="84" borderId="83" xfId="0">
      <alignment horizontal="left" vertical="center"/>
    </xf>
    <xf numFmtId="179" fontId="5" fillId="266" borderId="84" xfId="0" applyFill="1">
      <alignment horizontal="right" vertical="center"/>
    </xf>
    <xf numFmtId="179" fontId="5" fillId="266" borderId="85" xfId="0" applyFill="1">
      <alignment horizontal="right" vertical="center"/>
    </xf>
    <xf numFmtId="179" fontId="5" fillId="266" borderId="86" xfId="0" applyFill="1">
      <alignment horizontal="right" vertical="center"/>
    </xf>
    <xf numFmtId="0" fontId="5" fillId="88" borderId="87" xfId="0">
      <alignment horizontal="left" vertical="center"/>
    </xf>
    <xf numFmtId="0" fontId="5" fillId="88" borderId="87" xfId="0">
      <alignment horizontal="left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8" borderId="87" xfId="0">
      <alignment horizontal="left" vertical="center"/>
    </xf>
    <xf numFmtId="0" fontId="5" fillId="88" borderId="87" xfId="0">
      <alignment horizontal="left" vertical="center"/>
    </xf>
    <xf numFmtId="0" fontId="5" fillId="88" borderId="87" xfId="0">
      <alignment horizontal="left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84" borderId="83" xfId="0">
      <alignment horizontal="left" vertical="center"/>
    </xf>
    <xf numFmtId="0" fontId="5" fillId="88" borderId="87" xfId="0">
      <alignment horizontal="left" vertical="center"/>
    </xf>
    <xf numFmtId="0" fontId="10" fillId="37" borderId="36" xfId="0"/>
    <xf numFmtId="0" fontId="5" fillId="25" borderId="24" xfId="0">
      <alignment vertical="center"/>
    </xf>
    <xf numFmtId="0" fontId="5" fillId="25" borderId="24" xfId="0">
      <alignment vertical="center"/>
    </xf>
    <xf numFmtId="0" fontId="10" fillId="37" borderId="36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3" fillId="90" borderId="89" xfId="0">
      <alignment horizontal="center" vertical="center"/>
    </xf>
    <xf numFmtId="0" fontId="23" fillId="90" borderId="89" xfId="0">
      <alignment horizontal="center" vertical="center"/>
    </xf>
    <xf numFmtId="0" fontId="23" fillId="90" borderId="89" xfId="0">
      <alignment horizontal="center" vertical="center"/>
    </xf>
    <xf numFmtId="0" fontId="23" fillId="90" borderId="89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8" borderId="77" xfId="0">
      <alignment horizontal="right" vertical="center"/>
    </xf>
    <xf numFmtId="0" fontId="5" fillId="91" borderId="90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92" borderId="91" xfId="0">
      <alignment horizontal="center" vertical="center"/>
    </xf>
    <xf numFmtId="0" fontId="5" fillId="93" borderId="92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80" fontId="5" fillId="97" borderId="96" xfId="0">
      <alignment horizontal="right" vertical="center"/>
    </xf>
    <xf numFmtId="180" fontId="5" fillId="98" borderId="97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9" borderId="98" xfId="0">
      <alignment horizontal="right" vertical="center"/>
    </xf>
    <xf numFmtId="179" fontId="5" fillId="100" borderId="99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1" borderId="100" xfId="0">
      <alignment vertical="center"/>
    </xf>
    <xf numFmtId="180" fontId="5" fillId="96" borderId="95" xfId="0">
      <alignment horizontal="right" vertical="center"/>
    </xf>
    <xf numFmtId="180" fontId="5" fillId="96" borderId="95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79" borderId="78" xfId="0">
      <alignment horizontal="center" vertical="center"/>
    </xf>
    <xf numFmtId="180" fontId="5" fillId="97" borderId="96" xfId="0">
      <alignment horizontal="right" vertical="center"/>
    </xf>
    <xf numFmtId="180" fontId="5" fillId="102" borderId="101" xfId="0">
      <alignment horizontal="right" vertical="center"/>
    </xf>
    <xf numFmtId="0" fontId="5" fillId="103" borderId="10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104" borderId="103" xfId="0">
      <alignment horizontal="right" vertical="center"/>
    </xf>
    <xf numFmtId="179" fontId="5" fillId="105" borderId="104" xfId="0">
      <alignment horizontal="right" vertical="center"/>
    </xf>
    <xf numFmtId="0" fontId="5" fillId="106" borderId="105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108" borderId="107" xfId="0">
      <alignment horizontal="center" vertical="center"/>
    </xf>
    <xf numFmtId="180" fontId="5" fillId="102" borderId="101" xfId="0">
      <alignment horizontal="right" vertical="center"/>
    </xf>
    <xf numFmtId="180" fontId="5" fillId="102" borderId="101" xfId="0">
      <alignment horizontal="right" vertical="center"/>
    </xf>
    <xf numFmtId="0" fontId="5" fillId="109" borderId="108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0" fontId="5" fillId="109" borderId="108" xfId="0">
      <alignment vertical="center"/>
    </xf>
    <xf numFmtId="180" fontId="5" fillId="111" borderId="110" xfId="0">
      <alignment horizontal="right" vertical="center"/>
    </xf>
    <xf numFmtId="180" fontId="5" fillId="112" borderId="111" xfId="0">
      <alignment horizontal="right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180" fontId="5" fillId="266" borderId="112" xfId="0" applyFill="1">
      <alignment horizontal="right" vertical="center"/>
    </xf>
    <xf numFmtId="180" fontId="5" fillId="266" borderId="113" xfId="0" applyFill="1">
      <alignment horizontal="right" vertical="center"/>
    </xf>
    <xf numFmtId="0" fontId="5" fillId="103" borderId="10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3" borderId="102" xfId="0">
      <alignment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0" fontId="5" fillId="115" borderId="114" xfId="0">
      <alignment vertical="center" wrapText="1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5" fillId="115" borderId="114" xfId="0">
      <alignment vertical="center" wrapText="1"/>
    </xf>
    <xf numFmtId="179" fontId="5" fillId="94" borderId="93" xfId="0">
      <alignment horizontal="right" vertical="center"/>
    </xf>
    <xf numFmtId="179" fontId="5" fillId="107" borderId="106" xfId="0">
      <alignment horizontal="right" vertical="center"/>
    </xf>
    <xf numFmtId="0" fontId="5" fillId="103" borderId="10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3" borderId="102" xfId="0">
      <alignment vertical="center"/>
    </xf>
    <xf numFmtId="179" fontId="5" fillId="104" borderId="103" xfId="0">
      <alignment horizontal="right" vertical="center"/>
    </xf>
    <xf numFmtId="179" fontId="5" fillId="105" borderId="104" xfId="0">
      <alignment horizontal="right" vertical="center"/>
    </xf>
    <xf numFmtId="0" fontId="5" fillId="115" borderId="114" xfId="0">
      <alignment vertical="center" wrapText="1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5" fillId="115" borderId="114" xfId="0">
      <alignment vertical="center" wrapText="1"/>
    </xf>
    <xf numFmtId="179" fontId="5" fillId="94" borderId="93" xfId="0">
      <alignment horizontal="right" vertical="center"/>
    </xf>
    <xf numFmtId="179" fontId="5" fillId="107" borderId="106" xfId="0">
      <alignment horizontal="right" vertical="center"/>
    </xf>
    <xf numFmtId="0" fontId="5" fillId="103" borderId="102" xfId="0">
      <alignment vertical="center"/>
    </xf>
    <xf numFmtId="179" fontId="5" fillId="266" borderId="115" xfId="0" applyFill="1">
      <alignment horizontal="right" vertical="center"/>
    </xf>
    <xf numFmtId="0" fontId="5" fillId="103" borderId="102" xfId="0">
      <alignment vertical="center"/>
    </xf>
    <xf numFmtId="180" fontId="5" fillId="266" borderId="116" xfId="0" applyFill="1">
      <alignment horizontal="right"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266" borderId="118" xfId="0" applyFill="1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120" borderId="119" xfId="0">
      <alignment vertical="center"/>
    </xf>
    <xf numFmtId="179" fontId="5" fillId="121" borderId="120" xfId="0">
      <alignment horizontal="right" vertical="center"/>
    </xf>
    <xf numFmtId="179" fontId="5" fillId="121" borderId="120" xfId="0">
      <alignment horizontal="right" vertical="center"/>
    </xf>
    <xf numFmtId="0" fontId="5" fillId="120" borderId="119" xfId="0">
      <alignment vertical="center"/>
    </xf>
    <xf numFmtId="179" fontId="5" fillId="121" borderId="120" xfId="0">
      <alignment horizontal="right" vertical="center"/>
    </xf>
    <xf numFmtId="49" fontId="5" fillId="122" borderId="121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124" borderId="123" xfId="0">
      <alignment vertical="center"/>
    </xf>
    <xf numFmtId="0" fontId="5" fillId="124" borderId="123" xfId="0">
      <alignment vertical="center"/>
    </xf>
    <xf numFmtId="0" fontId="5" fillId="124" borderId="123" xfId="0">
      <alignment vertical="center"/>
    </xf>
    <xf numFmtId="0" fontId="5" fillId="124" borderId="123" xfId="0">
      <alignment vertical="center"/>
    </xf>
    <xf numFmtId="0" fontId="5" fillId="91" borderId="90" xfId="0">
      <alignment horizontal="right" vertical="center"/>
    </xf>
    <xf numFmtId="0" fontId="5" fillId="91" borderId="90" xfId="0">
      <alignment horizontal="right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125" borderId="124" xfId="0">
      <alignment vertical="center"/>
    </xf>
    <xf numFmtId="179" fontId="5" fillId="126" borderId="125" xfId="0">
      <alignment horizontal="right" vertical="center"/>
    </xf>
    <xf numFmtId="179" fontId="5" fillId="126" borderId="125" xfId="0">
      <alignment horizontal="right" vertical="center"/>
    </xf>
    <xf numFmtId="0" fontId="5" fillId="125" borderId="124" xfId="0">
      <alignment vertical="center"/>
    </xf>
    <xf numFmtId="179" fontId="5" fillId="126" borderId="125" xfId="0">
      <alignment horizontal="right" vertical="center"/>
    </xf>
    <xf numFmtId="179" fontId="5" fillId="126" borderId="125" xfId="0">
      <alignment horizontal="right" vertical="center"/>
    </xf>
    <xf numFmtId="49" fontId="5" fillId="127" borderId="126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0" fontId="5" fillId="125" borderId="124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49" fontId="5" fillId="128" borderId="127" xfId="0">
      <alignment vertical="center"/>
    </xf>
    <xf numFmtId="179" fontId="5" fillId="129" borderId="128" xfId="0">
      <alignment horizontal="right" vertical="center"/>
    </xf>
    <xf numFmtId="179" fontId="5" fillId="129" borderId="128" xfId="0">
      <alignment horizontal="right" vertical="center"/>
    </xf>
    <xf numFmtId="0" fontId="5" fillId="125" borderId="124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49" fontId="5" fillId="133" borderId="132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49" fontId="5" fillId="127" borderId="126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10" fillId="131" borderId="130" xfId="0">
      <alignment horizontal="center" vertical="center"/>
    </xf>
    <xf numFmtId="179" fontId="10" fillId="134" borderId="133" xfId="0">
      <alignment horizontal="center" vertical="center"/>
    </xf>
    <xf numFmtId="179" fontId="10" fillId="134" borderId="133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35" borderId="134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9" borderId="10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0" fontId="5" fillId="135" borderId="134" xfId="0">
      <alignment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9" borderId="10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35" borderId="134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3" borderId="102" xfId="0">
      <alignment vertical="center"/>
    </xf>
    <xf numFmtId="0" fontId="5" fillId="125" borderId="124" xfId="0">
      <alignment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6" borderId="135" xfId="0">
      <alignment horizontal="center" vertical="center"/>
    </xf>
    <xf numFmtId="0" fontId="5" fillId="109" borderId="108" xfId="0">
      <alignment vertical="center"/>
    </xf>
    <xf numFmtId="0" fontId="5" fillId="125" borderId="124" xfId="0">
      <alignment vertical="center"/>
    </xf>
    <xf numFmtId="179" fontId="5" fillId="126" borderId="125" xfId="0">
      <alignment horizontal="right" vertical="center"/>
    </xf>
    <xf numFmtId="179" fontId="5" fillId="266" borderId="136" xfId="0" applyFill="1">
      <alignment horizontal="right" vertical="center"/>
    </xf>
    <xf numFmtId="0" fontId="5" fillId="135" borderId="134" xfId="0">
      <alignment vertical="center"/>
    </xf>
    <xf numFmtId="0" fontId="5" fillId="93" borderId="92" xfId="0">
      <alignment horizontal="center" vertical="center"/>
    </xf>
    <xf numFmtId="0" fontId="5" fillId="138" borderId="137" xfId="0">
      <alignment horizontal="center" vertical="center"/>
    </xf>
    <xf numFmtId="0" fontId="10" fillId="139" borderId="138" xfId="0"/>
    <xf numFmtId="0" fontId="5" fillId="120" borderId="119" xfId="0">
      <alignment vertical="center"/>
    </xf>
    <xf numFmtId="0" fontId="5" fillId="120" borderId="119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10" fillId="37" borderId="36" xfId="0"/>
    <xf numFmtId="0" fontId="7" fillId="26" borderId="25" xfId="0">
      <alignment horizontal="center" vertical="center"/>
    </xf>
    <xf numFmtId="0" fontId="23" fillId="90" borderId="89" xfId="0">
      <alignment horizontal="center" vertical="center"/>
    </xf>
    <xf numFmtId="0" fontId="23" fillId="90" borderId="89" xfId="0">
      <alignment horizontal="center" vertical="center"/>
    </xf>
    <xf numFmtId="0" fontId="10" fillId="37" borderId="36" xfId="0"/>
    <xf numFmtId="0" fontId="23" fillId="90" borderId="89" xfId="0">
      <alignment horizontal="center" vertical="center"/>
    </xf>
    <xf numFmtId="0" fontId="23" fillId="90" borderId="89" xfId="0">
      <alignment horizontal="center" vertical="center"/>
    </xf>
    <xf numFmtId="0" fontId="5" fillId="30" borderId="29" xfId="0">
      <alignment horizontal="center" vertical="center"/>
    </xf>
    <xf numFmtId="0" fontId="5" fillId="72" borderId="71" xfId="0">
      <alignment horizontal="right"/>
    </xf>
    <xf numFmtId="0" fontId="5" fillId="23" borderId="22" xfId="0">
      <alignment horizontal="right" vertical="center"/>
    </xf>
    <xf numFmtId="0" fontId="5" fillId="124" borderId="123" xfId="0">
      <alignment vertical="center"/>
    </xf>
    <xf numFmtId="0" fontId="5" fillId="124" borderId="123" xfId="0">
      <alignment vertical="center"/>
    </xf>
    <xf numFmtId="0" fontId="10" fillId="77" borderId="76" xfId="0"/>
    <xf numFmtId="0" fontId="5" fillId="124" borderId="123" xfId="0">
      <alignment vertical="center"/>
    </xf>
    <xf numFmtId="0" fontId="5" fillId="124" borderId="123" xfId="0">
      <alignment vertical="center"/>
    </xf>
    <xf numFmtId="0" fontId="5" fillId="91" borderId="90" xfId="0">
      <alignment horizontal="right" vertical="center"/>
    </xf>
    <xf numFmtId="0" fontId="10" fillId="140" borderId="139" xfId="0">
      <alignment horizontal="right"/>
    </xf>
    <xf numFmtId="0" fontId="5" fillId="91" borderId="90" xfId="0">
      <alignment horizontal="right" vertical="center"/>
    </xf>
    <xf numFmtId="0" fontId="5" fillId="93" borderId="92" xfId="0">
      <alignment horizontal="center" vertical="center"/>
    </xf>
    <xf numFmtId="0" fontId="5" fillId="141" borderId="140" xfId="0">
      <alignment horizontal="center" vertical="center"/>
    </xf>
    <xf numFmtId="0" fontId="10" fillId="142" borderId="141" xfId="0"/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141" borderId="140" xfId="0">
      <alignment horizontal="center" vertical="center"/>
    </xf>
    <xf numFmtId="0" fontId="10" fillId="142" borderId="141" xfId="0"/>
    <xf numFmtId="0" fontId="5" fillId="93" borderId="92" xfId="0">
      <alignment horizontal="center" vertical="center"/>
    </xf>
    <xf numFmtId="0" fontId="10" fillId="142" borderId="141" xfId="0"/>
    <xf numFmtId="0" fontId="5" fillId="143" borderId="142" xfId="0">
      <alignment horizontal="center" vertical="center"/>
    </xf>
    <xf numFmtId="0" fontId="5" fillId="144" borderId="143" xfId="0">
      <alignment vertical="center"/>
    </xf>
    <xf numFmtId="0" fontId="10" fillId="142" borderId="141" xfId="0"/>
    <xf numFmtId="0" fontId="10" fillId="142" borderId="141" xfId="0"/>
    <xf numFmtId="0" fontId="5" fillId="145" borderId="144" xfId="0">
      <alignment horizontal="center" vertical="center"/>
    </xf>
    <xf numFmtId="0" fontId="5" fillId="146" borderId="145" xfId="0">
      <alignment horizontal="left" vertical="center"/>
    </xf>
    <xf numFmtId="0" fontId="10" fillId="142" borderId="141" xfId="0"/>
    <xf numFmtId="0" fontId="5" fillId="147" borderId="146" xfId="0">
      <alignment vertical="center"/>
    </xf>
    <xf numFmtId="179" fontId="5" fillId="105" borderId="104" xfId="0">
      <alignment horizontal="right" vertical="center"/>
    </xf>
    <xf numFmtId="179" fontId="5" fillId="100" borderId="99" xfId="0">
      <alignment horizontal="right" vertical="center"/>
    </xf>
    <xf numFmtId="179" fontId="5" fillId="148" borderId="147" xfId="0">
      <alignment horizontal="right" vertical="center"/>
    </xf>
    <xf numFmtId="0" fontId="5" fillId="144" borderId="143" xfId="0">
      <alignment vertical="center"/>
    </xf>
    <xf numFmtId="180" fontId="5" fillId="112" borderId="111" xfId="0">
      <alignment horizontal="right" vertical="center"/>
    </xf>
    <xf numFmtId="180" fontId="5" fillId="96" borderId="95" xfId="0">
      <alignment horizontal="right" vertical="center"/>
    </xf>
    <xf numFmtId="180" fontId="5" fillId="112" borderId="111" xfId="0">
      <alignment horizontal="right" vertical="center"/>
    </xf>
    <xf numFmtId="0" fontId="5" fillId="89" borderId="88" xfId="0">
      <alignment vertical="center"/>
    </xf>
    <xf numFmtId="179" fontId="5" fillId="149" borderId="148" xfId="0">
      <alignment horizontal="right" vertical="center"/>
    </xf>
    <xf numFmtId="179" fontId="5" fillId="150" borderId="149" xfId="0">
      <alignment horizontal="right" vertical="center"/>
    </xf>
    <xf numFmtId="180" fontId="5" fillId="151" borderId="150" xfId="0">
      <alignment horizontal="center" vertical="center"/>
    </xf>
    <xf numFmtId="180" fontId="5" fillId="151" borderId="150" xfId="0">
      <alignment horizontal="center" vertical="center"/>
    </xf>
    <xf numFmtId="180" fontId="5" fillId="152" borderId="151" xfId="0">
      <alignment horizontal="center" vertical="center"/>
    </xf>
    <xf numFmtId="180" fontId="5" fillId="153" borderId="152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154" borderId="153" xfId="0">
      <alignment horizontal="right" vertical="center"/>
    </xf>
    <xf numFmtId="179" fontId="5" fillId="150" borderId="149" xfId="0">
      <alignment horizontal="right" vertical="center"/>
    </xf>
    <xf numFmtId="0" fontId="5" fillId="79" borderId="78" xfId="0">
      <alignment horizontal="center" vertical="center"/>
    </xf>
    <xf numFmtId="180" fontId="5" fillId="155" borderId="154" xfId="0">
      <alignment horizontal="center" vertical="center"/>
    </xf>
    <xf numFmtId="180" fontId="5" fillId="152" borderId="151" xfId="0">
      <alignment horizontal="center" vertical="center"/>
    </xf>
    <xf numFmtId="180" fontId="5" fillId="156" borderId="155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107" borderId="106" xfId="0">
      <alignment horizontal="right" vertical="center"/>
    </xf>
    <xf numFmtId="179" fontId="5" fillId="104" borderId="103" xfId="0">
      <alignment horizontal="right" vertical="center"/>
    </xf>
    <xf numFmtId="180" fontId="5" fillId="157" borderId="156" xfId="0">
      <alignment horizontal="center" vertical="center"/>
    </xf>
    <xf numFmtId="180" fontId="5" fillId="157" borderId="156" xfId="0">
      <alignment horizontal="center" vertical="center"/>
    </xf>
    <xf numFmtId="180" fontId="5" fillId="157" borderId="156" xfId="0">
      <alignment horizontal="center" vertical="center"/>
    </xf>
    <xf numFmtId="180" fontId="5" fillId="158" borderId="157" xfId="0">
      <alignment horizontal="center" vertical="center"/>
    </xf>
    <xf numFmtId="0" fontId="5" fillId="89" borderId="88" xfId="0">
      <alignment vertical="center"/>
    </xf>
    <xf numFmtId="179" fontId="5" fillId="149" borderId="148" xfId="0">
      <alignment horizontal="right" vertical="center"/>
    </xf>
    <xf numFmtId="179" fontId="5" fillId="150" borderId="149" xfId="0">
      <alignment horizontal="right" vertical="center"/>
    </xf>
    <xf numFmtId="0" fontId="5" fillId="108" borderId="107" xfId="0">
      <alignment horizontal="center" vertical="center"/>
    </xf>
    <xf numFmtId="180" fontId="5" fillId="159" borderId="158" xfId="0">
      <alignment horizontal="center" vertical="center"/>
    </xf>
    <xf numFmtId="180" fontId="5" fillId="152" borderId="151" xfId="0">
      <alignment horizontal="center" vertical="center"/>
    </xf>
    <xf numFmtId="180" fontId="5" fillId="158" borderId="157" xfId="0">
      <alignment horizontal="center" vertical="center"/>
    </xf>
    <xf numFmtId="0" fontId="5" fillId="89" borderId="88" xfId="0">
      <alignment vertical="center"/>
    </xf>
    <xf numFmtId="179" fontId="5" fillId="110" borderId="109" xfId="0">
      <alignment horizontal="right" vertical="center"/>
    </xf>
    <xf numFmtId="179" fontId="5" fillId="154" borderId="153" xfId="0">
      <alignment horizontal="right" vertical="center"/>
    </xf>
    <xf numFmtId="179" fontId="5" fillId="150" borderId="149" xfId="0">
      <alignment horizontal="right" vertical="center"/>
    </xf>
    <xf numFmtId="0" fontId="5" fillId="125" borderId="124" xfId="0">
      <alignment vertical="center"/>
    </xf>
    <xf numFmtId="179" fontId="5" fillId="126" borderId="125" xfId="0">
      <alignment horizontal="right" vertical="center"/>
    </xf>
    <xf numFmtId="179" fontId="5" fillId="107" borderId="106" xfId="0">
      <alignment horizontal="right" vertical="center"/>
    </xf>
    <xf numFmtId="179" fontId="5" fillId="104" borderId="103" xfId="0">
      <alignment horizontal="right" vertical="center"/>
    </xf>
    <xf numFmtId="0" fontId="5" fillId="89" borderId="88" xfId="0">
      <alignment vertical="center"/>
    </xf>
    <xf numFmtId="179" fontId="5" fillId="107" borderId="106" xfId="0">
      <alignment horizontal="right" vertical="center"/>
    </xf>
    <xf numFmtId="179" fontId="5" fillId="94" borderId="93" xfId="0">
      <alignment horizontal="right" vertical="center"/>
    </xf>
    <xf numFmtId="180" fontId="5" fillId="151" borderId="150" xfId="0">
      <alignment horizontal="center" vertical="center"/>
    </xf>
    <xf numFmtId="180" fontId="5" fillId="151" borderId="150" xfId="0">
      <alignment horizontal="center" vertical="center"/>
    </xf>
    <xf numFmtId="180" fontId="5" fillId="160" borderId="159" xfId="0">
      <alignment horizontal="center" vertical="center"/>
    </xf>
    <xf numFmtId="180" fontId="5" fillId="158" borderId="157" xfId="0">
      <alignment horizontal="center" vertical="center"/>
    </xf>
    <xf numFmtId="0" fontId="5" fillId="89" borderId="88" xfId="0">
      <alignment vertical="center"/>
    </xf>
    <xf numFmtId="179" fontId="5" fillId="154" borderId="153" xfId="0">
      <alignment horizontal="right" vertical="center"/>
    </xf>
    <xf numFmtId="179" fontId="5" fillId="150" borderId="149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9" borderId="98" xfId="0">
      <alignment horizontal="right" vertical="center"/>
    </xf>
    <xf numFmtId="0" fontId="5" fillId="89" borderId="88" xfId="0">
      <alignment vertical="center"/>
    </xf>
    <xf numFmtId="179" fontId="5" fillId="266" borderId="160" xfId="0" applyFill="1">
      <alignment horizontal="right" vertical="center"/>
    </xf>
    <xf numFmtId="179" fontId="5" fillId="266" borderId="161" xfId="0" applyFill="1">
      <alignment horizontal="right" vertical="center"/>
    </xf>
    <xf numFmtId="0" fontId="5" fillId="89" borderId="88" xfId="0">
      <alignment vertical="center"/>
    </xf>
    <xf numFmtId="180" fontId="5" fillId="266" borderId="162" xfId="0" applyFill="1">
      <alignment horizontal="right" vertical="center"/>
    </xf>
    <xf numFmtId="180" fontId="5" fillId="266" borderId="163" xfId="0" applyFill="1">
      <alignment horizontal="right" vertical="center"/>
    </xf>
    <xf numFmtId="0" fontId="5" fillId="89" borderId="88" xfId="0">
      <alignment vertical="center"/>
    </xf>
    <xf numFmtId="179" fontId="5" fillId="149" borderId="148" xfId="0">
      <alignment horizontal="right" vertical="center"/>
    </xf>
    <xf numFmtId="179" fontId="5" fillId="150" borderId="149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104" borderId="103" xfId="0">
      <alignment horizontal="right" vertical="center"/>
    </xf>
    <xf numFmtId="0" fontId="5" fillId="89" borderId="88" xfId="0">
      <alignment vertical="center"/>
    </xf>
    <xf numFmtId="179" fontId="5" fillId="154" borderId="153" xfId="0">
      <alignment horizontal="right" vertical="center"/>
    </xf>
    <xf numFmtId="179" fontId="5" fillId="150" borderId="149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9" borderId="98" xfId="0">
      <alignment horizontal="right" vertical="center"/>
    </xf>
    <xf numFmtId="0" fontId="5" fillId="89" borderId="88" xfId="0">
      <alignment vertical="center"/>
    </xf>
    <xf numFmtId="179" fontId="5" fillId="266" borderId="164" xfId="0" applyFill="1">
      <alignment horizontal="right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179" fontId="5" fillId="166" borderId="165" xfId="0">
      <alignment horizontal="center" vertical="center"/>
    </xf>
    <xf numFmtId="179" fontId="5" fillId="167" borderId="166" xfId="0">
      <alignment horizontal="center" vertical="center"/>
    </xf>
    <xf numFmtId="179" fontId="5" fillId="168" borderId="167" xfId="0">
      <alignment horizontal="center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167" borderId="166" xfId="0">
      <alignment horizontal="center" vertical="center"/>
    </xf>
    <xf numFmtId="0" fontId="5" fillId="89" borderId="88" xfId="0">
      <alignment vertical="center"/>
    </xf>
    <xf numFmtId="180" fontId="5" fillId="152" borderId="151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0" fillId="139" borderId="138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10" fillId="139" borderId="138" xfId="0"/>
    <xf numFmtId="0" fontId="5" fillId="169" borderId="168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170" borderId="169" xfId="0">
      <alignment horizontal="right"/>
    </xf>
    <xf numFmtId="0" fontId="5" fillId="78" borderId="77" xfId="0">
      <alignment horizontal="right" vertical="center"/>
    </xf>
    <xf numFmtId="49" fontId="5" fillId="171" borderId="170" xfId="0">
      <alignment horizontal="center" vertical="center"/>
    </xf>
    <xf numFmtId="0" fontId="5" fillId="172" borderId="171" xfId="0">
      <alignment horizontal="center" vertical="center"/>
    </xf>
    <xf numFmtId="0" fontId="5" fillId="173" borderId="172" xfId="0">
      <alignment horizontal="center" vertical="center"/>
    </xf>
    <xf numFmtId="0" fontId="5" fillId="173" borderId="172" xfId="0">
      <alignment horizontal="center" vertical="center"/>
    </xf>
    <xf numFmtId="0" fontId="5" fillId="174" borderId="173" xfId="0">
      <alignment horizontal="center" vertical="center"/>
    </xf>
    <xf numFmtId="0" fontId="5" fillId="172" borderId="171" xfId="0">
      <alignment horizontal="center" vertical="center"/>
    </xf>
    <xf numFmtId="0" fontId="5" fillId="173" borderId="172" xfId="0">
      <alignment horizontal="center" vertical="center"/>
    </xf>
    <xf numFmtId="0" fontId="5" fillId="173" borderId="172" xfId="0">
      <alignment horizontal="center" vertical="center"/>
    </xf>
    <xf numFmtId="0" fontId="5" fillId="174" borderId="173" xfId="0">
      <alignment horizontal="center" vertical="center"/>
    </xf>
    <xf numFmtId="0" fontId="5" fillId="175" borderId="174" xfId="0">
      <alignment horizontal="center" vertical="center"/>
    </xf>
    <xf numFmtId="0" fontId="5" fillId="79" borderId="78" xfId="0">
      <alignment horizontal="center" vertical="center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79" borderId="78" xfId="0">
      <alignment horizontal="center" vertical="center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49" fontId="5" fillId="176" borderId="175" xfId="0">
      <alignment vertical="center"/>
    </xf>
    <xf numFmtId="179" fontId="5" fillId="266" borderId="176" xfId="0" applyFill="1">
      <alignment horizontal="right" vertical="center"/>
    </xf>
    <xf numFmtId="49" fontId="5" fillId="178" borderId="177" xfId="0">
      <alignment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80" borderId="179" xfId="0">
      <alignment horizontal="right" vertical="center"/>
    </xf>
    <xf numFmtId="179" fontId="5" fillId="100" borderId="99" xfId="0">
      <alignment horizontal="right" vertical="center"/>
    </xf>
    <xf numFmtId="49" fontId="5" fillId="178" borderId="177" xfId="0">
      <alignment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79" borderId="178" xfId="0">
      <alignment horizontal="right" vertical="center"/>
    </xf>
    <xf numFmtId="179" fontId="5" fillId="180" borderId="179" xfId="0">
      <alignment horizontal="right" vertical="center"/>
    </xf>
    <xf numFmtId="179" fontId="5" fillId="100" borderId="99" xfId="0">
      <alignment horizontal="right" vertical="center"/>
    </xf>
    <xf numFmtId="49" fontId="5" fillId="127" borderId="126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49" fontId="5" fillId="130" borderId="129" xfId="0">
      <alignment vertical="center"/>
    </xf>
    <xf numFmtId="179" fontId="5" fillId="266" borderId="180" xfId="0" applyFill="1">
      <alignment horizontal="right" vertical="center"/>
    </xf>
    <xf numFmtId="179" fontId="5" fillId="94" borderId="93" xfId="0">
      <alignment horizontal="right" vertical="center"/>
    </xf>
    <xf numFmtId="49" fontId="5" fillId="182" borderId="181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82" borderId="181" xfId="0">
      <alignment horizontal="center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83" borderId="182" xfId="0">
      <alignment horizontal="left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30" borderId="129" xfId="0">
      <alignment vertical="center"/>
    </xf>
    <xf numFmtId="49" fontId="5" fillId="184" borderId="183" xfId="0">
      <alignment horizontal="center" vertical="center"/>
    </xf>
    <xf numFmtId="179" fontId="5" fillId="110" borderId="109" xfId="0">
      <alignment horizontal="right" vertical="center"/>
    </xf>
    <xf numFmtId="49" fontId="5" fillId="184" borderId="183" xfId="0">
      <alignment horizontal="center" vertical="center"/>
    </xf>
    <xf numFmtId="49" fontId="5" fillId="184" borderId="183" xfId="0">
      <alignment horizontal="center" vertical="center"/>
    </xf>
    <xf numFmtId="179" fontId="5" fillId="110" borderId="109" xfId="0">
      <alignment horizontal="right" vertical="center"/>
    </xf>
    <xf numFmtId="49" fontId="5" fillId="184" borderId="183" xfId="0">
      <alignment horizontal="center" vertical="center"/>
    </xf>
    <xf numFmtId="49" fontId="5" fillId="130" borderId="129" xfId="0">
      <alignment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82" borderId="181" xfId="0">
      <alignment horizontal="center" vertical="center"/>
    </xf>
    <xf numFmtId="49" fontId="5" fillId="171" borderId="170" xfId="0">
      <alignment horizontal="center" vertical="center"/>
    </xf>
    <xf numFmtId="49" fontId="5" fillId="185" borderId="184" xfId="0">
      <alignment horizontal="center" vertical="center"/>
    </xf>
    <xf numFmtId="0" fontId="5" fillId="173" borderId="172" xfId="0">
      <alignment horizontal="center" vertical="center"/>
    </xf>
    <xf numFmtId="0" fontId="5" fillId="173" borderId="172" xfId="0">
      <alignment horizontal="center" vertical="center"/>
    </xf>
    <xf numFmtId="0" fontId="5" fillId="174" borderId="173" xfId="0">
      <alignment horizontal="center" vertical="center"/>
    </xf>
    <xf numFmtId="49" fontId="5" fillId="185" borderId="184" xfId="0">
      <alignment horizontal="center" vertical="center"/>
    </xf>
    <xf numFmtId="0" fontId="5" fillId="173" borderId="172" xfId="0">
      <alignment horizontal="center" vertical="center"/>
    </xf>
    <xf numFmtId="0" fontId="5" fillId="173" borderId="172" xfId="0">
      <alignment horizontal="center" vertical="center"/>
    </xf>
    <xf numFmtId="0" fontId="5" fillId="174" borderId="173" xfId="0">
      <alignment horizontal="center" vertical="center"/>
    </xf>
    <xf numFmtId="0" fontId="5" fillId="175" borderId="174" xfId="0">
      <alignment horizontal="center" vertical="center"/>
    </xf>
    <xf numFmtId="49" fontId="5" fillId="182" borderId="181" xfId="0">
      <alignment horizontal="center" vertical="center"/>
    </xf>
    <xf numFmtId="49" fontId="5" fillId="186" borderId="185" xfId="0">
      <alignment horizontal="center" vertical="center" wrapText="1"/>
    </xf>
    <xf numFmtId="49" fontId="5" fillId="186" borderId="185" xfId="0">
      <alignment horizontal="center" vertical="center" wrapText="1"/>
    </xf>
    <xf numFmtId="49" fontId="5" fillId="186" borderId="185" xfId="0">
      <alignment horizontal="center" vertical="center" wrapText="1"/>
    </xf>
    <xf numFmtId="49" fontId="5" fillId="182" borderId="181" xfId="0">
      <alignment horizontal="center" vertical="center"/>
    </xf>
    <xf numFmtId="49" fontId="5" fillId="186" borderId="185" xfId="0">
      <alignment horizontal="center" vertical="center" wrapText="1"/>
    </xf>
    <xf numFmtId="49" fontId="5" fillId="186" borderId="185" xfId="0">
      <alignment horizontal="center" vertical="center" wrapText="1"/>
    </xf>
    <xf numFmtId="49" fontId="5" fillId="186" borderId="185" xfId="0">
      <alignment horizontal="center" vertical="center" wrapText="1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3" borderId="13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87" borderId="186" xfId="0">
      <alignment horizontal="left" vertical="center"/>
    </xf>
    <xf numFmtId="179" fontId="5" fillId="107" borderId="106" xfId="0">
      <alignment horizontal="right" vertical="center"/>
    </xf>
    <xf numFmtId="49" fontId="5" fillId="188" borderId="187" xfId="0">
      <alignment horizontal="center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188" borderId="187" xfId="0">
      <alignment horizontal="center" vertical="center"/>
    </xf>
    <xf numFmtId="179" fontId="5" fillId="107" borderId="106" xfId="0">
      <alignment horizontal="right" vertical="center"/>
    </xf>
    <xf numFmtId="49" fontId="5" fillId="127" borderId="126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49" fontId="5" fillId="130" borderId="129" xfId="0">
      <alignment vertical="center"/>
    </xf>
    <xf numFmtId="49" fontId="5" fillId="182" borderId="181" xfId="0">
      <alignment horizontal="center" vertical="center"/>
    </xf>
    <xf numFmtId="179" fontId="5" fillId="94" borderId="93" xfId="0">
      <alignment horizontal="right" vertical="center"/>
    </xf>
    <xf numFmtId="49" fontId="5" fillId="182" borderId="181" xfId="0">
      <alignment horizontal="center" vertical="center"/>
    </xf>
    <xf numFmtId="49" fontId="5" fillId="182" borderId="181" xfId="0">
      <alignment horizontal="center" vertical="center"/>
    </xf>
    <xf numFmtId="179" fontId="5" fillId="94" borderId="93" xfId="0">
      <alignment horizontal="right" vertical="center"/>
    </xf>
    <xf numFmtId="49" fontId="5" fillId="182" borderId="181" xfId="0">
      <alignment horizontal="center" vertical="center"/>
    </xf>
    <xf numFmtId="49" fontId="5" fillId="130" borderId="129" xfId="0">
      <alignment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0" borderId="129" xfId="0">
      <alignment vertical="center"/>
    </xf>
    <xf numFmtId="49" fontId="5" fillId="130" borderId="129" xfId="0">
      <alignment vertical="center"/>
    </xf>
    <xf numFmtId="49" fontId="5" fillId="130" borderId="129" xfId="0">
      <alignment vertical="center"/>
    </xf>
    <xf numFmtId="49" fontId="5" fillId="182" borderId="181" xfId="0">
      <alignment horizontal="center" vertical="center"/>
    </xf>
    <xf numFmtId="0" fontId="5" fillId="48" borderId="47" xfId="0"/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189" borderId="188" xfId="0">
      <alignment horizontal="lef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5" fillId="190" borderId="189" xfId="0">
      <alignment horizontal="center" vertical="center"/>
    </xf>
    <xf numFmtId="0" fontId="21" fillId="71" borderId="70" xfId="0"/>
    <xf numFmtId="0" fontId="25" fillId="190" borderId="189" xfId="0">
      <alignment horizontal="center" vertical="center"/>
    </xf>
    <xf numFmtId="0" fontId="25" fillId="191" borderId="190" xfId="0">
      <alignment horizontal="left" vertical="center"/>
    </xf>
    <xf numFmtId="0" fontId="25" fillId="190" borderId="189" xfId="0">
      <alignment horizontal="center" vertical="center"/>
    </xf>
    <xf numFmtId="0" fontId="21" fillId="192" borderId="191" xfId="0">
      <alignment horizontal="right" vertical="center"/>
    </xf>
    <xf numFmtId="0" fontId="21" fillId="193" borderId="192" xfId="0">
      <alignment vertical="center"/>
    </xf>
    <xf numFmtId="0" fontId="21" fillId="193" borderId="192" xfId="0">
      <alignment vertical="center"/>
    </xf>
    <xf numFmtId="0" fontId="21" fillId="193" borderId="192" xfId="0">
      <alignment vertical="center"/>
    </xf>
    <xf numFmtId="0" fontId="21" fillId="194" borderId="193" xfId="0">
      <alignment horizontal="left" vertical="center"/>
    </xf>
    <xf numFmtId="0" fontId="21" fillId="193" borderId="192" xfId="0">
      <alignment vertical="center"/>
    </xf>
    <xf numFmtId="0" fontId="21" fillId="195" borderId="194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6" borderId="195" xfId="0">
      <alignment vertical="center" shrinkToFit="1"/>
    </xf>
    <xf numFmtId="179" fontId="5" fillId="197" borderId="196" xfId="0">
      <alignment horizontal="left" vertical="center"/>
    </xf>
    <xf numFmtId="0" fontId="5" fillId="196" borderId="195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8" borderId="197" xfId="0">
      <alignment vertical="center" shrinkToFi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99" borderId="198" xfId="0">
      <alignment vertical="center" shrinkToFit="1"/>
    </xf>
    <xf numFmtId="179" fontId="5" fillId="197" borderId="196" xfId="0">
      <alignment horizontal="left" vertical="center"/>
    </xf>
    <xf numFmtId="0" fontId="10" fillId="200" borderId="199" xfId="0"/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0" fontId="5" fillId="201" borderId="200" xfId="0">
      <alignment vertical="center" shrinkToFit="1"/>
    </xf>
    <xf numFmtId="179" fontId="5" fillId="94" borderId="93" xfId="0">
      <alignment horizontal="right" vertical="center"/>
    </xf>
    <xf numFmtId="179" fontId="5" fillId="197" borderId="196" xfId="0">
      <alignment horizontal="left" vertical="center"/>
    </xf>
    <xf numFmtId="0" fontId="5" fillId="202" borderId="201" xfId="0">
      <alignment horizontal="center" vertical="center" shrinkToFit="1"/>
    </xf>
    <xf numFmtId="0" fontId="5" fillId="202" borderId="201" xfId="0">
      <alignment horizontal="center" vertical="center" shrinkToFit="1"/>
    </xf>
    <xf numFmtId="0" fontId="5" fillId="203" borderId="202" xfId="0">
      <alignment horizontal="center" vertical="center"/>
    </xf>
    <xf numFmtId="0" fontId="5" fillId="204" borderId="203" xfId="0"/>
    <xf numFmtId="0" fontId="5" fillId="204" borderId="203" xfId="0"/>
    <xf numFmtId="0" fontId="5" fillId="205" borderId="204" xfId="0">
      <alignment horizontal="left"/>
    </xf>
    <xf numFmtId="0" fontId="5" fillId="204" borderId="203" xfId="0"/>
    <xf numFmtId="0" fontId="5" fillId="169" borderId="168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24" fillId="123" borderId="122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8" borderId="77" xfId="0">
      <alignment horizontal="right" vertical="center"/>
    </xf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49" fontId="5" fillId="182" borderId="181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206" borderId="205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207" borderId="206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103" borderId="102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49" fontId="5" fillId="208" borderId="207" xfId="0">
      <alignment vertical="center"/>
    </xf>
    <xf numFmtId="179" fontId="5" fillId="110" borderId="109" xfId="0">
      <alignment horizontal="right" vertical="center"/>
    </xf>
    <xf numFmtId="179" fontId="5" fillId="110" borderId="109" xfId="0">
      <alignment horizontal="right" vertical="center"/>
    </xf>
    <xf numFmtId="0" fontId="10" fillId="209" borderId="208" xfId="0">
      <alignment horizontal="center" vertical="center"/>
    </xf>
    <xf numFmtId="179" fontId="10" fillId="134" borderId="133" xfId="0">
      <alignment horizontal="center" vertical="center"/>
    </xf>
    <xf numFmtId="179" fontId="10" fillId="210" borderId="209" xfId="0">
      <alignment horizontal="center" vertical="center"/>
    </xf>
    <xf numFmtId="49" fontId="5" fillId="130" borderId="129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3" borderId="10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133" borderId="132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06" borderId="105" xfId="0">
      <alignment vertical="center"/>
    </xf>
    <xf numFmtId="179" fontId="5" fillId="107" borderId="106" xfId="0">
      <alignment horizontal="right" vertical="center"/>
    </xf>
    <xf numFmtId="179" fontId="5" fillId="99" borderId="98" xfId="0">
      <alignment horizontal="right" vertical="center"/>
    </xf>
    <xf numFmtId="49" fontId="10" fillId="211" borderId="210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109" borderId="108" xfId="0">
      <alignment vertical="center"/>
    </xf>
    <xf numFmtId="49" fontId="5" fillId="208" borderId="207" xfId="0">
      <alignment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212" borderId="211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49" fontId="5" fillId="212" borderId="211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49" fontId="5" fillId="212" borderId="211" xfId="0">
      <alignment vertical="center"/>
    </xf>
    <xf numFmtId="0" fontId="5" fillId="79" borderId="78" xfId="0">
      <alignment horizontal="center" vertical="center"/>
    </xf>
    <xf numFmtId="179" fontId="5" fillId="166" borderId="165" xfId="0">
      <alignment horizontal="center" vertical="center"/>
    </xf>
    <xf numFmtId="179" fontId="5" fillId="166" borderId="165" xfId="0">
      <alignment horizontal="center" vertical="center"/>
    </xf>
    <xf numFmtId="49" fontId="5" fillId="212" borderId="211" xfId="0">
      <alignment vertical="center"/>
    </xf>
    <xf numFmtId="179" fontId="5" fillId="266" borderId="212" xfId="0" applyFill="1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49" fontId="5" fillId="212" borderId="211" xfId="0">
      <alignment vertical="center"/>
    </xf>
    <xf numFmtId="0" fontId="5" fillId="79" borderId="78" xfId="0">
      <alignment horizontal="center" vertical="center"/>
    </xf>
    <xf numFmtId="49" fontId="5" fillId="214" borderId="213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49" fontId="5" fillId="215" borderId="21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8" borderId="77" xfId="0">
      <alignment horizontal="right" vertical="center"/>
    </xf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16" borderId="215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17" borderId="216" xfId="0">
      <alignment vertical="center" wrapText="1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216" borderId="215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18" borderId="217" xfId="0">
      <alignment horizontal="center" vertical="center"/>
    </xf>
    <xf numFmtId="179" fontId="5" fillId="219" borderId="218" xfId="0">
      <alignment horizontal="center" vertical="center"/>
    </xf>
    <xf numFmtId="179" fontId="5" fillId="219" borderId="218" xfId="0">
      <alignment horizontal="center" vertical="center"/>
    </xf>
    <xf numFmtId="0" fontId="5" fillId="216" borderId="215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0" fontId="5" fillId="216" borderId="215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10" fillId="131" borderId="130" xfId="0">
      <alignment horizontal="center" vertical="center"/>
    </xf>
    <xf numFmtId="179" fontId="10" fillId="132" borderId="131" xfId="0">
      <alignment horizontal="center" vertical="center"/>
    </xf>
    <xf numFmtId="179" fontId="10" fillId="132" borderId="131" xfId="0">
      <alignment horizontal="center" vertical="center"/>
    </xf>
    <xf numFmtId="0" fontId="5" fillId="220" borderId="219" xfId="0">
      <alignment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221" borderId="220" xfId="0">
      <alignment horizontal="center" vertical="center"/>
    </xf>
    <xf numFmtId="179" fontId="5" fillId="219" borderId="218" xfId="0">
      <alignment horizontal="center" vertical="center"/>
    </xf>
    <xf numFmtId="179" fontId="5" fillId="219" borderId="218" xfId="0">
      <alignment horizontal="center" vertical="center"/>
    </xf>
    <xf numFmtId="0" fontId="5" fillId="222" borderId="221" xfId="0">
      <alignment vertical="center"/>
    </xf>
    <xf numFmtId="179" fontId="5" fillId="126" borderId="125" xfId="0">
      <alignment horizontal="right" vertical="center"/>
    </xf>
    <xf numFmtId="179" fontId="5" fillId="126" borderId="125" xfId="0">
      <alignment horizontal="right"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09" borderId="108" xfId="0">
      <alignment vertical="center"/>
    </xf>
    <xf numFmtId="0" fontId="5" fillId="109" borderId="108" xfId="0">
      <alignment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179" fontId="5" fillId="223" borderId="222" xfId="0">
      <alignment horizontal="right" vertical="center"/>
    </xf>
    <xf numFmtId="179" fontId="5" fillId="223" borderId="222" xfId="0">
      <alignment horizontal="right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0" fontId="5" fillId="92" borderId="91" xfId="0">
      <alignment horizontal="center" vertical="center"/>
    </xf>
    <xf numFmtId="179" fontId="5" fillId="224" borderId="223" xfId="0">
      <alignment horizontal="center" vertical="center"/>
    </xf>
    <xf numFmtId="179" fontId="5" fillId="168" borderId="167" xfId="0">
      <alignment horizontal="center" vertical="center"/>
    </xf>
    <xf numFmtId="0" fontId="5" fillId="89" borderId="88" xfId="0">
      <alignment vertical="center"/>
    </xf>
    <xf numFmtId="0" fontId="5" fillId="89" borderId="88" xfId="0">
      <alignment vertical="center"/>
    </xf>
    <xf numFmtId="179" fontId="5" fillId="94" borderId="93" xfId="0">
      <alignment horizontal="right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7" fillId="225" borderId="224" xfId="0">
      <alignment horizontal="center" vertical="center" wrapText="1"/>
    </xf>
    <xf numFmtId="0" fontId="5" fillId="74" borderId="73" xfId="0">
      <alignment vertical="center"/>
    </xf>
    <xf numFmtId="0" fontId="5" fillId="226" borderId="225" xfId="0">
      <alignment horizontal="center" vertical="center" wrapText="1"/>
    </xf>
    <xf numFmtId="0" fontId="5" fillId="226" borderId="225" xfId="0">
      <alignment horizontal="center" vertical="center" wrapText="1"/>
    </xf>
    <xf numFmtId="0" fontId="5" fillId="227" borderId="226" xfId="0">
      <alignment vertical="center" wrapText="1"/>
    </xf>
    <xf numFmtId="0" fontId="5" fillId="227" borderId="226" xfId="0">
      <alignment vertical="center" wrapText="1"/>
    </xf>
    <xf numFmtId="0" fontId="5" fillId="227" borderId="226" xfId="0">
      <alignment vertical="center" wrapText="1"/>
    </xf>
    <xf numFmtId="0" fontId="5" fillId="227" borderId="226" xfId="0">
      <alignment vertical="center" wrapText="1"/>
    </xf>
    <xf numFmtId="0" fontId="5" fillId="78" borderId="77" xfId="0">
      <alignment horizontal="right" vertical="center"/>
    </xf>
    <xf numFmtId="0" fontId="5" fillId="83" borderId="82" xfId="0">
      <alignment horizontal="center" vertical="center" wrapText="1"/>
    </xf>
    <xf numFmtId="0" fontId="5" fillId="83" borderId="82" xfId="0">
      <alignment horizontal="center" vertical="center" wrapText="1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108" borderId="107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228" borderId="227" xfId="0">
      <alignment horizontal="left" vertical="center" wrapText="1"/>
    </xf>
    <xf numFmtId="0" fontId="5" fillId="79" borderId="78" xfId="0">
      <alignment horizontal="center" vertical="center"/>
    </xf>
    <xf numFmtId="0" fontId="5" fillId="108" borderId="107" xfId="0">
      <alignment horizontal="center" vertical="center"/>
    </xf>
    <xf numFmtId="0" fontId="5" fillId="108" borderId="107" xfId="0">
      <alignment horizontal="center" vertical="center"/>
    </xf>
    <xf numFmtId="0" fontId="5" fillId="228" borderId="227" xfId="0">
      <alignment horizontal="left" vertical="center" wrapText="1"/>
    </xf>
    <xf numFmtId="0" fontId="5" fillId="229" borderId="228" xfId="0">
      <alignment horizontal="center" vertical="center"/>
    </xf>
    <xf numFmtId="0" fontId="5" fillId="108" borderId="107" xfId="0">
      <alignment horizontal="center" vertical="center"/>
    </xf>
    <xf numFmtId="0" fontId="5" fillId="108" borderId="107" xfId="0">
      <alignment horizontal="center" vertical="center"/>
    </xf>
    <xf numFmtId="0" fontId="5" fillId="230" borderId="229" xfId="0">
      <alignment horizontal="left" vertical="center" wrapText="1"/>
    </xf>
    <xf numFmtId="0" fontId="5" fillId="218" borderId="217" xfId="0">
      <alignment horizontal="center" vertical="center"/>
    </xf>
    <xf numFmtId="177" fontId="5" fillId="266" borderId="230" xfId="0" applyFill="1">
      <alignment horizontal="right" vertical="center"/>
    </xf>
    <xf numFmtId="177" fontId="5" fillId="266" borderId="231" xfId="0" applyFill="1">
      <alignment horizontal="right" vertical="center"/>
    </xf>
    <xf numFmtId="0" fontId="5" fillId="233" borderId="232" xfId="0">
      <alignment horizontal="left" vertical="center" wrapText="1"/>
    </xf>
    <xf numFmtId="0" fontId="5" fillId="81" borderId="80" xfId="0">
      <alignment horizontal="center" vertical="center" wrapText="1"/>
    </xf>
    <xf numFmtId="179" fontId="5" fillId="100" borderId="99" xfId="0">
      <alignment horizontal="right" vertical="center"/>
    </xf>
    <xf numFmtId="0" fontId="5" fillId="234" borderId="233" xfId="0">
      <alignment horizontal="left" vertical="center" wrapText="1"/>
    </xf>
    <xf numFmtId="0" fontId="5" fillId="81" borderId="80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46" borderId="145" xfId="0">
      <alignment horizontal="left" vertical="center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81" borderId="80" xfId="0">
      <alignment horizontal="center" vertical="center" wrapText="1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36" borderId="235" xfId="0">
      <alignment horizontal="left" vertical="center" wrapText="1"/>
    </xf>
    <xf numFmtId="0" fontId="5" fillId="237" borderId="236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81" borderId="80" xfId="0">
      <alignment horizontal="center" vertical="center" wrapText="1"/>
    </xf>
    <xf numFmtId="0" fontId="5" fillId="228" borderId="227" xfId="0">
      <alignment horizontal="left" vertical="center" wrapText="1"/>
    </xf>
    <xf numFmtId="0" fontId="5" fillId="238" borderId="237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28" borderId="227" xfId="0">
      <alignment horizontal="left" vertical="center" wrapText="1"/>
    </xf>
    <xf numFmtId="0" fontId="5" fillId="80" borderId="79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30" borderId="229" xfId="0">
      <alignment horizontal="left" vertical="center" wrapText="1"/>
    </xf>
    <xf numFmtId="0" fontId="5" fillId="239" borderId="238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234" borderId="233" xfId="0">
      <alignment horizontal="left" vertical="center" wrapText="1"/>
    </xf>
    <xf numFmtId="0" fontId="5" fillId="81" borderId="80" xfId="0">
      <alignment horizontal="center" vertical="center" wrapText="1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6" borderId="235" xfId="0">
      <alignment horizontal="left" vertical="center" wrapText="1"/>
    </xf>
    <xf numFmtId="0" fontId="5" fillId="240" borderId="239" xfId="0">
      <alignment horizontal="center" vertical="center"/>
    </xf>
    <xf numFmtId="0" fontId="5" fillId="229" borderId="228" xfId="0">
      <alignment horizontal="center" vertical="center"/>
    </xf>
    <xf numFmtId="0" fontId="5" fillId="221" borderId="220" xfId="0">
      <alignment horizontal="center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93" borderId="92" xfId="0">
      <alignment horizontal="center" vertical="center"/>
    </xf>
    <xf numFmtId="0" fontId="5" fillId="230" borderId="229" xfId="0">
      <alignment horizontal="left" vertical="center" wrapText="1"/>
    </xf>
    <xf numFmtId="0" fontId="5" fillId="239" borderId="238" xfId="0">
      <alignment horizontal="center" vertical="center" wrapText="1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0" fontId="5" fillId="234" borderId="233" xfId="0">
      <alignment horizontal="left" vertical="center" wrapText="1"/>
    </xf>
    <xf numFmtId="0" fontId="5" fillId="81" borderId="80" xfId="0">
      <alignment horizontal="center" vertical="center" wrapText="1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34" borderId="233" xfId="0">
      <alignment horizontal="left" vertical="center" wrapText="1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36" borderId="235" xfId="0">
      <alignment horizontal="left" vertical="center" wrapText="1"/>
    </xf>
    <xf numFmtId="0" fontId="5" fillId="238" borderId="237" xfId="0">
      <alignment horizontal="center" vertical="center" wrapText="1"/>
    </xf>
    <xf numFmtId="179" fontId="5" fillId="266" borderId="240" xfId="0" applyFill="1">
      <alignment horizontal="right" vertical="center"/>
    </xf>
    <xf numFmtId="0" fontId="5" fillId="242" borderId="241" xfId="0">
      <alignment horizontal="left" vertical="center" wrapText="1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228" borderId="227" xfId="0">
      <alignment horizontal="left" vertical="center" wrapText="1"/>
    </xf>
    <xf numFmtId="0" fontId="5" fillId="80" borderId="79" xfId="0">
      <alignment horizontal="center" vertical="center" wrapText="1"/>
    </xf>
    <xf numFmtId="179" fontId="5" fillId="100" borderId="99" xfId="0">
      <alignment horizontal="right" vertical="center"/>
    </xf>
    <xf numFmtId="179" fontId="5" fillId="243" borderId="242" xfId="0">
      <alignment horizontal="right" vertical="center"/>
    </xf>
    <xf numFmtId="0" fontId="5" fillId="244" borderId="243" xfId="0">
      <alignment horizontal="left" vertical="center" wrapText="1"/>
    </xf>
    <xf numFmtId="0" fontId="5" fillId="93" borderId="92" xfId="0">
      <alignment horizontal="center" vertical="center"/>
    </xf>
    <xf numFmtId="179" fontId="5" fillId="219" borderId="218" xfId="0">
      <alignment horizontal="center" vertical="center"/>
    </xf>
    <xf numFmtId="179" fontId="5" fillId="219" borderId="218" xfId="0">
      <alignment horizontal="center" vertical="center"/>
    </xf>
    <xf numFmtId="0" fontId="5" fillId="228" borderId="227" xfId="0">
      <alignment horizontal="left" vertical="center" wrapText="1"/>
    </xf>
    <xf numFmtId="0" fontId="5" fillId="80" borderId="79" xfId="0">
      <alignment horizontal="center" vertical="center" wrapText="1"/>
    </xf>
    <xf numFmtId="179" fontId="5" fillId="100" borderId="99" xfId="0">
      <alignment horizontal="right" vertical="center"/>
    </xf>
    <xf numFmtId="179" fontId="5" fillId="243" borderId="242" xfId="0">
      <alignment horizontal="right" vertical="center"/>
    </xf>
    <xf numFmtId="0" fontId="5" fillId="244" borderId="243" xfId="0">
      <alignment horizontal="left" vertical="center" wrapText="1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28" borderId="227" xfId="0">
      <alignment horizontal="left" vertical="center" wrapText="1"/>
    </xf>
    <xf numFmtId="0" fontId="5" fillId="239" borderId="238" xfId="0">
      <alignment horizontal="center" vertical="center" wrapText="1"/>
    </xf>
    <xf numFmtId="179" fontId="5" fillId="100" borderId="99" xfId="0">
      <alignment horizontal="right" vertical="center"/>
    </xf>
    <xf numFmtId="179" fontId="5" fillId="243" borderId="242" xfId="0">
      <alignment horizontal="right" vertical="center"/>
    </xf>
    <xf numFmtId="0" fontId="5" fillId="244" borderId="243" xfId="0">
      <alignment horizontal="left" vertical="center" wrapText="1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228" borderId="227" xfId="0">
      <alignment horizontal="left" vertical="center" wrapText="1"/>
    </xf>
    <xf numFmtId="0" fontId="5" fillId="237" borderId="236" xfId="0">
      <alignment horizontal="center" vertical="center" wrapText="1"/>
    </xf>
    <xf numFmtId="0" fontId="5" fillId="244" borderId="243" xfId="0">
      <alignment horizontal="left" vertical="center" wrapText="1"/>
    </xf>
    <xf numFmtId="0" fontId="5" fillId="93" borderId="92" xfId="0">
      <alignment horizontal="center" vertical="center"/>
    </xf>
    <xf numFmtId="0" fontId="5" fillId="230" borderId="229" xfId="0">
      <alignment horizontal="left" vertical="center" wrapText="1"/>
    </xf>
    <xf numFmtId="0" fontId="5" fillId="245" borderId="244" xfId="0">
      <alignment horizontal="center" vertical="center"/>
    </xf>
    <xf numFmtId="179" fontId="5" fillId="219" borderId="218" xfId="0">
      <alignment horizontal="center" vertical="center"/>
    </xf>
    <xf numFmtId="179" fontId="5" fillId="246" borderId="245" xfId="0">
      <alignment horizontal="center" vertical="center"/>
    </xf>
    <xf numFmtId="0" fontId="5" fillId="233" borderId="232" xfId="0">
      <alignment horizontal="left" vertical="center" wrapText="1"/>
    </xf>
    <xf numFmtId="0" fontId="5" fillId="93" borderId="92" xfId="0">
      <alignment horizontal="center" vertical="center"/>
    </xf>
    <xf numFmtId="0" fontId="5" fillId="106" borderId="105" xfId="0">
      <alignment vertical="center"/>
    </xf>
    <xf numFmtId="0" fontId="5" fillId="218" borderId="217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46" borderId="145" xfId="0">
      <alignment horizontal="left" vertical="center"/>
    </xf>
    <xf numFmtId="0" fontId="5" fillId="93" borderId="92" xfId="0">
      <alignment horizontal="center" vertical="center"/>
    </xf>
    <xf numFmtId="177" fontId="5" fillId="235" borderId="234" xfId="0">
      <alignment horizontal="right" vertical="center"/>
    </xf>
    <xf numFmtId="177" fontId="5" fillId="235" borderId="234" xfId="0">
      <alignment horizontal="right"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20" borderId="119" xfId="0">
      <alignment vertical="center"/>
    </xf>
    <xf numFmtId="0" fontId="5" fillId="169" borderId="168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49" fontId="5" fillId="130" borderId="129" xfId="0">
      <alignment vertical="center"/>
    </xf>
    <xf numFmtId="0" fontId="5" fillId="79" borderId="78" xfId="0">
      <alignment horizontal="center" vertical="center"/>
    </xf>
    <xf numFmtId="180" fontId="5" fillId="97" borderId="96" xfId="0">
      <alignment horizontal="right" vertical="center"/>
    </xf>
    <xf numFmtId="180" fontId="5" fillId="97" borderId="96" xfId="0">
      <alignment horizontal="right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177" fontId="5" fillId="266" borderId="246" xfId="0" applyFill="1">
      <alignment horizontal="right" vertical="center"/>
    </xf>
    <xf numFmtId="49" fontId="5" fillId="130" borderId="129" xfId="0">
      <alignment vertical="center"/>
    </xf>
    <xf numFmtId="0" fontId="5" fillId="79" borderId="78" xfId="0">
      <alignment horizontal="center" vertical="center"/>
    </xf>
    <xf numFmtId="0" fontId="5" fillId="103" borderId="102" xfId="0">
      <alignment vertical="center"/>
    </xf>
    <xf numFmtId="0" fontId="5" fillId="108" borderId="107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49" fontId="5" fillId="133" borderId="132" xfId="0">
      <alignment vertical="center"/>
    </xf>
    <xf numFmtId="0" fontId="5" fillId="108" borderId="107" xfId="0">
      <alignment horizontal="center" vertical="center"/>
    </xf>
    <xf numFmtId="180" fontId="5" fillId="97" borderId="96" xfId="0">
      <alignment horizontal="right" vertical="center"/>
    </xf>
    <xf numFmtId="180" fontId="5" fillId="97" borderId="96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7" fontId="5" fillId="248" borderId="247" xfId="0">
      <alignment horizontal="right" vertical="center"/>
    </xf>
    <xf numFmtId="177" fontId="5" fillId="249" borderId="248" xfId="0">
      <alignment horizontal="right" vertical="center"/>
    </xf>
    <xf numFmtId="49" fontId="5" fillId="250" borderId="249" xfId="0">
      <alignment vertical="center"/>
    </xf>
    <xf numFmtId="0" fontId="5" fillId="251" borderId="250" xfId="0">
      <alignment horizontal="center" vertical="center"/>
    </xf>
    <xf numFmtId="180" fontId="5" fillId="97" borderId="96" xfId="0">
      <alignment horizontal="right" vertical="center"/>
    </xf>
    <xf numFmtId="180" fontId="5" fillId="97" borderId="96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7" fontId="5" fillId="248" borderId="247" xfId="0">
      <alignment horizontal="right" vertical="center"/>
    </xf>
    <xf numFmtId="177" fontId="5" fillId="249" borderId="248" xfId="0">
      <alignment horizontal="right" vertical="center"/>
    </xf>
    <xf numFmtId="49" fontId="5" fillId="178" borderId="177" xfId="0">
      <alignment vertical="center"/>
    </xf>
    <xf numFmtId="49" fontId="5" fillId="182" borderId="181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9" fontId="5" fillId="252" borderId="251" xfId="0">
      <alignment horizontal="center" vertical="center"/>
    </xf>
    <xf numFmtId="179" fontId="5" fillId="253" borderId="252" xfId="0">
      <alignment horizontal="center" vertical="center"/>
    </xf>
    <xf numFmtId="49" fontId="5" fillId="178" borderId="177" xfId="0">
      <alignment vertical="center"/>
    </xf>
    <xf numFmtId="49" fontId="5" fillId="188" borderId="187" xfId="0">
      <alignment horizontal="center" vertical="center"/>
    </xf>
    <xf numFmtId="177" fontId="5" fillId="254" borderId="253" xfId="0">
      <alignment horizontal="right" vertical="center"/>
    </xf>
    <xf numFmtId="177" fontId="5" fillId="254" borderId="253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49" fontId="5" fillId="250" borderId="249" xfId="0">
      <alignment vertical="center"/>
    </xf>
    <xf numFmtId="49" fontId="5" fillId="255" borderId="254" xfId="0">
      <alignment horizontal="center" vertical="center"/>
    </xf>
    <xf numFmtId="0" fontId="5" fillId="256" borderId="255" xfId="0">
      <alignment horizontal="center" vertical="center"/>
    </xf>
    <xf numFmtId="0" fontId="5" fillId="256" borderId="255" xfId="0">
      <alignment horizontal="center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5" borderId="104" xfId="0">
      <alignment horizontal="right" vertical="center"/>
    </xf>
    <xf numFmtId="179" fontId="5" fillId="105" borderId="104" xfId="0">
      <alignment horizontal="right" vertical="center"/>
    </xf>
    <xf numFmtId="49" fontId="5" fillId="187" borderId="186" xfId="0">
      <alignment horizontal="left" vertical="center"/>
    </xf>
    <xf numFmtId="49" fontId="5" fillId="188" borderId="187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0" fontId="5" fillId="118" borderId="117" xfId="0">
      <alignment vertical="center"/>
    </xf>
    <xf numFmtId="49" fontId="5" fillId="257" borderId="256" xfId="0">
      <alignment horizontal="center" vertical="center"/>
    </xf>
    <xf numFmtId="0" fontId="5" fillId="118" borderId="117" xfId="0">
      <alignment vertical="center"/>
    </xf>
    <xf numFmtId="0" fontId="5" fillId="251" borderId="250" xfId="0">
      <alignment horizontal="center" vertical="center"/>
    </xf>
    <xf numFmtId="0" fontId="5" fillId="118" borderId="117" xfId="0">
      <alignment vertical="center"/>
    </xf>
    <xf numFmtId="49" fontId="5" fillId="257" borderId="256" xfId="0">
      <alignment horizontal="center" vertical="center"/>
    </xf>
    <xf numFmtId="180" fontId="5" fillId="97" borderId="96" xfId="0">
      <alignment horizontal="right" vertical="center"/>
    </xf>
    <xf numFmtId="180" fontId="5" fillId="97" borderId="96" xfId="0">
      <alignment horizontal="right" vertical="center"/>
    </xf>
    <xf numFmtId="0" fontId="5" fillId="106" borderId="105" xfId="0">
      <alignment vertical="center"/>
    </xf>
    <xf numFmtId="179" fontId="5" fillId="252" borderId="251" xfId="0">
      <alignment horizontal="center" vertical="center"/>
    </xf>
    <xf numFmtId="179" fontId="5" fillId="252" borderId="251" xfId="0">
      <alignment horizontal="center" vertical="center"/>
    </xf>
    <xf numFmtId="179" fontId="5" fillId="253" borderId="252" xfId="0">
      <alignment horizontal="center" vertical="center"/>
    </xf>
    <xf numFmtId="0" fontId="5" fillId="118" borderId="117" xfId="0">
      <alignment vertical="center"/>
    </xf>
    <xf numFmtId="49" fontId="5" fillId="257" borderId="256" xfId="0">
      <alignment horizontal="center" vertical="center"/>
    </xf>
    <xf numFmtId="180" fontId="5" fillId="102" borderId="101" xfId="0">
      <alignment horizontal="right" vertical="center"/>
    </xf>
    <xf numFmtId="180" fontId="5" fillId="102" borderId="101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18" borderId="117" xfId="0">
      <alignment vertical="center"/>
    </xf>
    <xf numFmtId="49" fontId="5" fillId="255" borderId="254" xfId="0">
      <alignment horizontal="center" vertical="center"/>
    </xf>
    <xf numFmtId="0" fontId="5" fillId="256" borderId="255" xfId="0">
      <alignment horizontal="center" vertical="center"/>
    </xf>
    <xf numFmtId="0" fontId="5" fillId="256" borderId="255" xfId="0">
      <alignment horizontal="center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219" borderId="218" xfId="0">
      <alignment horizontal="center" vertical="center"/>
    </xf>
    <xf numFmtId="179" fontId="5" fillId="224" borderId="223" xfId="0">
      <alignment horizontal="center" vertical="center"/>
    </xf>
    <xf numFmtId="0" fontId="5" fillId="106" borderId="105" xfId="0">
      <alignment vertical="center"/>
    </xf>
    <xf numFmtId="49" fontId="5" fillId="188" borderId="187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243" borderId="242" xfId="0">
      <alignment horizontal="right" vertical="center"/>
    </xf>
    <xf numFmtId="0" fontId="5" fillId="258" borderId="257" xfId="0">
      <alignment vertical="center"/>
    </xf>
    <xf numFmtId="49" fontId="5" fillId="257" borderId="256" xfId="0">
      <alignment horizontal="center" vertical="center"/>
    </xf>
    <xf numFmtId="180" fontId="5" fillId="97" borderId="96" xfId="0">
      <alignment horizontal="right" vertical="center"/>
    </xf>
    <xf numFmtId="180" fontId="5" fillId="97" borderId="96" xfId="0">
      <alignment horizontal="right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179" fontId="5" fillId="100" borderId="99" xfId="0">
      <alignment horizontal="right" vertical="center"/>
    </xf>
    <xf numFmtId="179" fontId="5" fillId="100" borderId="99" xfId="0">
      <alignment horizontal="right" vertical="center"/>
    </xf>
    <xf numFmtId="0" fontId="5" fillId="146" borderId="145" xfId="0">
      <alignment horizontal="left" vertical="center"/>
    </xf>
    <xf numFmtId="49" fontId="5" fillId="257" borderId="256" xfId="0">
      <alignment horizontal="center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7" fillId="26" borderId="25" xfId="0">
      <alignment horizontal="center"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74" borderId="73" xfId="0">
      <alignment vertical="center"/>
    </xf>
    <xf numFmtId="0" fontId="5" fillId="259" borderId="258" xfId="0">
      <alignment horizontal="center" vertical="center"/>
    </xf>
    <xf numFmtId="0" fontId="5" fillId="74" borderId="73" xfId="0">
      <alignment vertical="center"/>
    </xf>
    <xf numFmtId="0" fontId="5" fillId="78" borderId="77" xfId="0">
      <alignment horizontal="right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174" borderId="173" xfId="0">
      <alignment horizontal="center" vertical="center"/>
    </xf>
    <xf numFmtId="0" fontId="5" fillId="174" borderId="173" xfId="0">
      <alignment horizontal="center"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0" fontId="5" fillId="79" borderId="78" xfId="0">
      <alignment horizontal="center" vertical="center"/>
    </xf>
    <xf numFmtId="0" fontId="5" fillId="175" borderId="174" xfId="0">
      <alignment horizontal="center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260" borderId="259" xfId="0">
      <alignment vertical="center" wrapText="1"/>
    </xf>
    <xf numFmtId="0" fontId="5" fillId="108" borderId="107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103" borderId="102" xfId="0">
      <alignment vertical="center"/>
    </xf>
    <xf numFmtId="0" fontId="5" fillId="108" borderId="107" xfId="0">
      <alignment horizontal="center" vertical="center"/>
    </xf>
    <xf numFmtId="179" fontId="5" fillId="166" borderId="165" xfId="0">
      <alignment horizontal="center" vertical="center"/>
    </xf>
    <xf numFmtId="179" fontId="5" fillId="166" borderId="165" xfId="0">
      <alignment horizontal="center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7" fontId="5" fillId="254" borderId="253" xfId="0">
      <alignment horizontal="right" vertical="center"/>
    </xf>
    <xf numFmtId="177" fontId="5" fillId="261" borderId="260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262" borderId="261" xfId="0">
      <alignment vertical="center" wrapText="1"/>
    </xf>
    <xf numFmtId="0" fontId="5" fillId="240" borderId="239" xfId="0">
      <alignment horizontal="center" vertical="center"/>
    </xf>
    <xf numFmtId="0" fontId="5" fillId="240" borderId="239" xfId="0">
      <alignment horizontal="center" vertical="center"/>
    </xf>
    <xf numFmtId="0" fontId="5" fillId="240" borderId="239" xfId="0">
      <alignment horizontal="center" vertical="center"/>
    </xf>
    <xf numFmtId="0" fontId="5" fillId="109" borderId="108" xfId="0">
      <alignment vertical="center"/>
    </xf>
    <xf numFmtId="0" fontId="5" fillId="240" borderId="239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263" borderId="262" xfId="0">
      <alignment vertical="center" wrapText="1"/>
    </xf>
    <xf numFmtId="0" fontId="5" fillId="79" borderId="78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88" borderId="87" xfId="0">
      <alignment horizontal="left" vertical="center"/>
    </xf>
    <xf numFmtId="0" fontId="5" fillId="79" borderId="78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60" borderId="259" xfId="0">
      <alignment vertical="center" wrapText="1"/>
    </xf>
    <xf numFmtId="0" fontId="5" fillId="108" borderId="107" xfId="0">
      <alignment horizontal="center" vertical="center"/>
    </xf>
    <xf numFmtId="179" fontId="5" fillId="107" borderId="106" xfId="0">
      <alignment horizontal="right" vertical="center"/>
    </xf>
    <xf numFmtId="179" fontId="5" fillId="107" borderId="106" xfId="0">
      <alignment horizontal="right" vertical="center"/>
    </xf>
    <xf numFmtId="0" fontId="5" fillId="264" borderId="263" xfId="0">
      <alignment horizontal="left" vertical="center"/>
    </xf>
    <xf numFmtId="0" fontId="5" fillId="108" borderId="107" xfId="0">
      <alignment horizontal="center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0" fontId="5" fillId="118" borderId="117" xfId="0">
      <alignment vertical="center"/>
    </xf>
    <xf numFmtId="0" fontId="5" fillId="93" borderId="92" xfId="0">
      <alignment horizontal="center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65" borderId="264" xfId="0">
      <alignment vertical="center" wrapText="1"/>
    </xf>
    <xf numFmtId="0" fontId="5" fillId="138" borderId="137" xfId="0">
      <alignment horizontal="center" vertical="center"/>
    </xf>
    <xf numFmtId="177" fontId="5" fillId="248" borderId="247" xfId="0">
      <alignment horizontal="right" vertical="center"/>
    </xf>
    <xf numFmtId="177" fontId="5" fillId="249" borderId="248" xfId="0">
      <alignment horizontal="right" vertical="center"/>
    </xf>
    <xf numFmtId="0" fontId="5" fillId="118" borderId="117" xfId="0">
      <alignment vertical="center"/>
    </xf>
    <xf numFmtId="0" fontId="5" fillId="138" borderId="137" xfId="0">
      <alignment horizontal="center" vertical="center"/>
    </xf>
    <xf numFmtId="179" fontId="5" fillId="94" borderId="93" xfId="0">
      <alignment horizontal="right" vertical="center"/>
    </xf>
    <xf numFmtId="179" fontId="5" fillId="94" borderId="93" xfId="0">
      <alignment horizontal="right" vertical="center"/>
    </xf>
    <xf numFmtId="0" fontId="5" fillId="262" borderId="261" xfId="0">
      <alignment vertical="center" wrapText="1"/>
    </xf>
    <xf numFmtId="0" fontId="5" fillId="240" borderId="239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109" borderId="108" xfId="0">
      <alignment vertical="center"/>
    </xf>
    <xf numFmtId="0" fontId="5" fillId="240" borderId="239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260" borderId="259" xfId="0">
      <alignment vertical="center" wrapText="1"/>
    </xf>
    <xf numFmtId="0" fontId="5" fillId="108" borderId="107" xfId="0">
      <alignment horizontal="center" vertical="center"/>
    </xf>
    <xf numFmtId="177" fontId="5" fillId="254" borderId="253" xfId="0">
      <alignment horizontal="right" vertical="center"/>
    </xf>
    <xf numFmtId="177" fontId="5" fillId="254" borderId="253" xfId="0">
      <alignment horizontal="right" vertical="center"/>
    </xf>
    <xf numFmtId="0" fontId="5" fillId="89" borderId="88" xfId="0">
      <alignment vertical="center"/>
    </xf>
    <xf numFmtId="0" fontId="5" fillId="79" borderId="78" xfId="0">
      <alignment horizontal="center" vertical="center"/>
    </xf>
    <xf numFmtId="177" fontId="5" fillId="248" borderId="247" xfId="0">
      <alignment horizontal="right" vertical="center"/>
    </xf>
    <xf numFmtId="177" fontId="5" fillId="248" borderId="247" xfId="0">
      <alignment horizontal="right"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25" borderId="24" xfId="0">
      <alignment vertical="center"/>
    </xf>
    <xf numFmtId="0" fontId="5" fillId="30" borderId="29" xfId="0">
      <alignment horizontal="center" vertical="center"/>
    </xf>
    <xf numFmtId="0" fontId="5" fillId="25" borderId="24" xfId="0">
      <alignment vertical="center"/>
    </xf>
    <xf numFmtId="0" fontId="5" fillId="23" borderId="22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0099FF"/>
      <rgbColor rgb="FFFFFF"/>
      <rgbColor rgb="996666"/>
      <rgbColor rgb="00FFFF"/>
      <rgbColor rgb="808080"/>
      <rgbColor rgb="FFFFFFFF"/>
      <rgbColor rgb="80FF00"/>
      <rgbColor rgb="80FFFF"/>
      <rgbColor rgb="F0F0F0"/>
      <rgbColor rgb="A0A0A0"/>
      <rgbColor rgb="99A8AC"/>
      <rgbColor rgb="D8E9EC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sharedStrings.xml" Type="http://schemas.openxmlformats.org/officeDocument/2006/relationships/sharedStrings" Id="rId16" /><Relationship Target="theme/theme1.xml" Type="http://schemas.openxmlformats.org/officeDocument/2006/relationships/theme" Id="rId17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15"/>
  <sheetViews>
    <sheetView showGridLines="0" showZeros="0"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6.14901960784314" style="16"/>
    <col min="2" max="2" width="24.8470588235294" style="16"/>
    <col min="3" max="3" width="18.9490196078431" style="16"/>
    <col min="4" max="4" width="2.25882352941176" style="16"/>
    <col min="5" max="5" style="16" hidden="1"/>
    <col min="6" max="6" style="16" hidden="1"/>
    <col min="7" max="7" style="16" hidden="1"/>
    <col min="8" max="8" style="16" hidden="1"/>
    <col min="9" max="9" width="26.9803921568627" style="16"/>
    <col min="10" max="10" width="6.4" style="16"/>
    <col min="11" max="11" width="4.0156862745098" style="16"/>
    <col min="12" max="12" width="4.26666666666667" style="16"/>
    <col min="13" max="13" width="4.14117647058824" style="16"/>
    <col min="14" max="14" width="4.51764705882353" style="16"/>
    <col min="15" max="15" width="3.51372549019608" style="16"/>
    <col min="16" max="16" width="4.14117647058824" style="16"/>
    <col min="17" max="17" width="20.5803921568627" style="16"/>
    <col min="18" max="18" width="2.25882352941176" style="16"/>
  </cols>
  <sheetData>
    <row r="1" ht="24.75" customHeight="1">
      <c r="A1" s="265" t="s">
        <v>0</v>
      </c>
      <c r="B1" s="266"/>
      <c r="C1" s="267"/>
      <c r="D1" s="268"/>
      <c r="E1" s="269"/>
      <c r="F1" s="270"/>
      <c r="G1" s="271"/>
      <c r="H1" s="272"/>
      <c r="I1" s="273"/>
      <c r="J1" s="274"/>
      <c r="K1" s="275"/>
      <c r="L1" s="276"/>
      <c r="M1" s="277"/>
      <c r="N1" s="278"/>
      <c r="O1" s="279"/>
      <c r="P1" s="280"/>
      <c r="Q1" s="281"/>
      <c r="R1" s="282"/>
    </row>
    <row r="2" ht="42.75" customHeight="1">
      <c r="A2" s="283" t="s">
        <v>1</v>
      </c>
      <c r="B2" s="284"/>
      <c r="C2" s="285"/>
      <c r="D2" s="286"/>
      <c r="E2" s="287"/>
      <c r="F2" s="288"/>
      <c r="G2" s="289"/>
      <c r="H2" s="290"/>
      <c r="I2" s="291"/>
      <c r="J2" s="292"/>
      <c r="K2" s="293"/>
      <c r="L2" s="294"/>
      <c r="M2" s="295"/>
      <c r="N2" s="296"/>
      <c r="O2" s="297"/>
      <c r="P2" s="298"/>
      <c r="Q2" s="299"/>
      <c r="R2" s="300"/>
    </row>
    <row r="3" ht="43.5" customHeight="1">
      <c r="A3" s="301"/>
      <c r="B3" s="302"/>
      <c r="C3" s="303"/>
      <c r="D3" s="304"/>
      <c r="E3" s="305"/>
      <c r="F3" s="306"/>
      <c r="G3" s="307"/>
      <c r="H3" s="308"/>
      <c r="I3" s="309"/>
      <c r="J3" s="310"/>
      <c r="K3" s="311"/>
      <c r="L3" s="312"/>
      <c r="M3" s="313"/>
      <c r="N3" s="314"/>
      <c r="O3" s="315"/>
      <c r="P3" s="316"/>
      <c r="Q3" s="317"/>
      <c r="R3" s="318"/>
    </row>
    <row r="4" ht="24.75" customHeight="1">
      <c r="A4" s="319"/>
      <c r="B4" s="320" t="s">
        <v>2</v>
      </c>
      <c r="C4" s="321"/>
      <c r="D4" s="322"/>
      <c r="E4" s="323"/>
      <c r="F4" s="324"/>
      <c r="G4" s="325"/>
      <c r="H4" s="326"/>
      <c r="I4" s="327" t="s">
        <v>3</v>
      </c>
      <c r="J4" s="328">
        <v>0</v>
      </c>
      <c r="K4" s="329" t="s">
        <v>4</v>
      </c>
      <c r="L4" s="330">
        <v>0</v>
      </c>
      <c r="M4" s="331" t="s">
        <v>5</v>
      </c>
      <c r="N4" s="332">
        <v>0</v>
      </c>
      <c r="O4" s="333" t="s">
        <v>6</v>
      </c>
      <c r="P4" s="334"/>
      <c r="Q4" s="335"/>
      <c r="R4" s="336"/>
    </row>
    <row r="5" ht="24.75" customHeight="1">
      <c r="A5" s="337" t="s">
        <v>7</v>
      </c>
      <c r="B5" s="338" t="s">
        <v>8</v>
      </c>
      <c r="C5" s="339"/>
      <c r="D5" s="340"/>
      <c r="E5" s="341"/>
      <c r="F5" s="342"/>
      <c r="G5" s="343"/>
      <c r="H5" s="344"/>
      <c r="I5" s="345"/>
      <c r="J5" s="346"/>
      <c r="K5" s="347"/>
      <c r="L5" s="348"/>
      <c r="M5" s="349"/>
      <c r="N5" s="350"/>
      <c r="O5" s="351"/>
      <c r="P5" s="352"/>
      <c r="Q5" s="353"/>
      <c r="R5" s="354"/>
    </row>
    <row r="6" ht="24.75" customHeight="1">
      <c r="A6" s="355"/>
      <c r="B6" s="356" t="s">
        <v>9</v>
      </c>
      <c r="C6" s="357"/>
      <c r="D6" s="358"/>
      <c r="E6" s="359"/>
      <c r="F6" s="360"/>
      <c r="G6" s="361"/>
      <c r="H6" s="362"/>
      <c r="I6" s="363"/>
      <c r="J6" s="364"/>
      <c r="K6" s="365"/>
      <c r="L6" s="366"/>
      <c r="M6" s="367"/>
      <c r="N6" s="368"/>
      <c r="O6" s="369"/>
      <c r="P6" s="370"/>
      <c r="Q6" s="371"/>
      <c r="R6" s="372"/>
    </row>
    <row r="7" ht="24.75" customHeight="1">
      <c r="A7" s="373"/>
      <c r="B7" s="374" t="s">
        <v>10</v>
      </c>
      <c r="C7" s="375"/>
      <c r="D7" s="376"/>
      <c r="E7" s="377"/>
      <c r="F7" s="378"/>
      <c r="G7" s="379"/>
      <c r="H7" s="380"/>
      <c r="I7" s="381" t="s">
        <v>11</v>
      </c>
      <c r="J7" s="382">
        <v>0</v>
      </c>
      <c r="K7" s="383" t="s">
        <v>4</v>
      </c>
      <c r="L7" s="384">
        <v>0</v>
      </c>
      <c r="M7" s="385" t="s">
        <v>5</v>
      </c>
      <c r="N7" s="386">
        <v>0</v>
      </c>
      <c r="O7" s="387" t="s">
        <v>6</v>
      </c>
      <c r="P7" s="388"/>
      <c r="Q7" s="389"/>
      <c r="R7" s="390"/>
    </row>
    <row r="8" ht="24.75" customHeight="1">
      <c r="A8" s="391" t="s">
        <v>12</v>
      </c>
      <c r="B8" s="392" t="s">
        <v>13</v>
      </c>
      <c r="C8" s="393"/>
      <c r="D8" s="394"/>
      <c r="E8" s="395"/>
      <c r="F8" s="396"/>
      <c r="G8" s="397"/>
      <c r="H8" s="398"/>
      <c r="I8" s="399"/>
      <c r="J8" s="400"/>
      <c r="K8" s="401"/>
      <c r="L8" s="402"/>
      <c r="M8" s="403"/>
      <c r="N8" s="404"/>
      <c r="O8" s="405"/>
      <c r="P8" s="406"/>
      <c r="Q8" s="407"/>
      <c r="R8" s="408"/>
    </row>
    <row r="9" ht="24.75" customHeight="1">
      <c r="A9" s="409"/>
      <c r="B9" s="410"/>
      <c r="C9" s="411"/>
      <c r="D9" s="412"/>
      <c r="E9" s="413"/>
      <c r="F9" s="414"/>
      <c r="G9" s="415"/>
      <c r="H9" s="416"/>
      <c r="I9" s="417"/>
      <c r="J9" s="418"/>
      <c r="K9" s="419"/>
      <c r="L9" s="420"/>
      <c r="M9" s="421"/>
      <c r="N9" s="422"/>
      <c r="O9" s="423"/>
      <c r="P9" s="424"/>
      <c r="Q9" s="425"/>
      <c r="R9" s="426"/>
    </row>
    <row r="10" ht="32.25" customHeight="1">
      <c r="A10" s="427"/>
      <c r="B10" s="428" t="s">
        <v>14</v>
      </c>
      <c r="C10" s="429"/>
      <c r="D10" s="430"/>
      <c r="E10" s="431"/>
      <c r="F10" s="432"/>
      <c r="G10" s="433"/>
      <c r="H10" s="434"/>
      <c r="I10" s="435" t="s">
        <v>15</v>
      </c>
      <c r="J10" s="436"/>
      <c r="K10" s="437"/>
      <c r="L10" s="438"/>
      <c r="M10" s="439" t="s">
        <v>16</v>
      </c>
      <c r="N10" s="440"/>
      <c r="O10" s="441"/>
      <c r="P10" s="442"/>
      <c r="Q10" s="443"/>
      <c r="R10" s="444"/>
    </row>
    <row r="11" ht="32.25" customHeight="1">
      <c r="A11" s="445"/>
      <c r="B11" s="446" t="s">
        <v>17</v>
      </c>
      <c r="C11" s="447"/>
      <c r="D11" s="448"/>
      <c r="E11" s="449"/>
      <c r="F11" s="450"/>
      <c r="G11" s="451"/>
      <c r="H11" s="452"/>
      <c r="I11" s="453" t="s">
        <v>15</v>
      </c>
      <c r="J11" s="454"/>
      <c r="K11" s="455"/>
      <c r="L11" s="456"/>
      <c r="M11" s="457" t="s">
        <v>16</v>
      </c>
      <c r="N11" s="458"/>
      <c r="O11" s="459"/>
      <c r="P11" s="460"/>
      <c r="Q11" s="461"/>
      <c r="R11" s="462"/>
    </row>
    <row r="12" ht="32.25" customHeight="1">
      <c r="A12" s="463"/>
      <c r="B12" s="464" t="s">
        <v>18</v>
      </c>
      <c r="C12" s="465"/>
      <c r="D12" s="466"/>
      <c r="E12" s="467"/>
      <c r="F12" s="468"/>
      <c r="G12" s="469"/>
      <c r="H12" s="470"/>
      <c r="I12" s="471" t="s">
        <v>15</v>
      </c>
      <c r="J12" s="472"/>
      <c r="K12" s="473"/>
      <c r="L12" s="474"/>
      <c r="M12" s="475" t="s">
        <v>16</v>
      </c>
      <c r="N12" s="476"/>
      <c r="O12" s="477"/>
      <c r="P12" s="478"/>
      <c r="Q12" s="479"/>
      <c r="R12" s="480"/>
    </row>
    <row r="13" ht="32.25" customHeight="1">
      <c r="A13" s="481"/>
      <c r="B13" s="482" t="s">
        <v>19</v>
      </c>
      <c r="C13" s="483"/>
      <c r="D13" s="484"/>
      <c r="E13" s="485"/>
      <c r="F13" s="486"/>
      <c r="G13" s="487"/>
      <c r="H13" s="488"/>
      <c r="I13" s="489" t="s">
        <v>20</v>
      </c>
      <c r="J13" s="490"/>
      <c r="K13" s="491"/>
      <c r="L13" s="492"/>
      <c r="M13" s="493" t="s">
        <v>16</v>
      </c>
      <c r="N13" s="494"/>
      <c r="O13" s="495"/>
      <c r="P13" s="496"/>
      <c r="Q13" s="497"/>
      <c r="R13" s="498"/>
    </row>
    <row r="14" hidden="1" customHeight="1">
      <c r="A14" s="499"/>
      <c r="B14" s="500"/>
      <c r="C14" s="501"/>
      <c r="D14" s="502"/>
      <c r="E14" s="503"/>
      <c r="F14" s="504"/>
      <c r="G14" s="505"/>
      <c r="H14" s="506"/>
      <c r="I14" s="507"/>
      <c r="J14" s="508"/>
      <c r="K14" s="509"/>
      <c r="L14" s="510"/>
      <c r="M14" s="511"/>
      <c r="N14" s="512"/>
      <c r="O14" s="513"/>
      <c r="P14" s="514"/>
      <c r="Q14" s="515"/>
      <c r="R14" s="516"/>
    </row>
    <row r="15" ht="15" customHeight="1">
      <c r="A15" s="517"/>
      <c r="B15" s="518"/>
      <c r="C15" s="519"/>
      <c r="D15" s="520"/>
      <c r="E15" s="521"/>
      <c r="F15" s="522"/>
      <c r="G15" s="523"/>
      <c r="H15" s="524"/>
      <c r="I15" s="525"/>
      <c r="J15" s="526"/>
      <c r="K15" s="527"/>
      <c r="L15" s="528"/>
      <c r="M15" s="529"/>
      <c r="N15" s="530"/>
      <c r="O15" s="531"/>
      <c r="P15" s="532"/>
      <c r="Q15" s="533"/>
      <c r="R15" s="534"/>
    </row>
  </sheetData>
  <mergeCells>
    <mergeCell ref="A2:Q2"/>
    <mergeCell ref="A3:N3"/>
    <mergeCell ref="J10:L10"/>
    <mergeCell ref="M10:P10"/>
    <mergeCell ref="J11:L11"/>
    <mergeCell ref="M11:P11"/>
    <mergeCell ref="J12:L12"/>
    <mergeCell ref="M12:P12"/>
    <mergeCell ref="J13:L13"/>
    <mergeCell ref="M13:P13"/>
  </mergeCells>
  <printOptions horizontalCentered="1"/>
  <pageMargins left="0.393700787401575" right="0.393700787401575" top="1.18110236220472" bottom="0.78740157480315" header="0.51181" footer="0.51181"/>
  <pageSetup paperSize="9" scale="7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18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2.2117647058824" style="16"/>
    <col min="2" max="2" width="26.1019607843137" style="16"/>
    <col min="3" max="3" width="26.1019607843137" style="16"/>
    <col min="4" max="4" width="22.2117647058824" style="16"/>
    <col min="5" max="5" width="26.1019607843137" style="16"/>
    <col min="6" max="6" width="26.1019607843137" style="16"/>
  </cols>
  <sheetData>
    <row r="1" ht="35.25" customHeight="1">
      <c r="A1" s="1467" t="s">
        <v>188</v>
      </c>
      <c r="B1" s="1468"/>
      <c r="C1" s="1469"/>
      <c r="D1" s="1470"/>
      <c r="E1" s="1471"/>
      <c r="F1" s="1472"/>
    </row>
    <row r="2" ht="15" customHeight="1">
      <c r="A2" s="1473"/>
      <c r="B2" s="1474"/>
      <c r="C2" s="1475"/>
      <c r="D2" s="1476"/>
      <c r="E2" s="1477" t="s">
        <v>42</v>
      </c>
      <c r="F2" s="1478"/>
    </row>
    <row r="3" ht="15" customHeight="1">
      <c r="A3" s="1479" t="s">
        <v>53</v>
      </c>
      <c r="B3" s="1480"/>
      <c r="C3" s="1481"/>
      <c r="D3" s="1482"/>
      <c r="E3" s="1483"/>
      <c r="F3" s="1484" t="s">
        <v>54</v>
      </c>
    </row>
    <row r="4" ht="37.5" customHeight="1">
      <c r="A4" s="1485" t="s">
        <v>55</v>
      </c>
      <c r="B4" s="1486" t="s">
        <v>83</v>
      </c>
      <c r="C4" s="1487" t="s">
        <v>84</v>
      </c>
      <c r="D4" s="1488" t="s">
        <v>55</v>
      </c>
      <c r="E4" s="1489" t="s">
        <v>83</v>
      </c>
      <c r="F4" s="1490" t="s">
        <v>84</v>
      </c>
    </row>
    <row r="5" ht="22.5" customHeight="1">
      <c r="A5" s="1491" t="s">
        <v>189</v>
      </c>
      <c r="B5" s="1492">
        <v>5135000</v>
      </c>
      <c r="C5" s="1493">
        <v>5165997</v>
      </c>
      <c r="D5" s="1494" t="s">
        <v>190</v>
      </c>
      <c r="E5" s="1495">
        <v>6094080.78</v>
      </c>
      <c r="F5" s="1496">
        <v>6122912.58</v>
      </c>
    </row>
    <row r="6" ht="22.5" customHeight="1">
      <c r="A6" s="1497" t="s">
        <v>87</v>
      </c>
      <c r="B6" s="1498">
        <v>27000</v>
      </c>
      <c r="C6" s="1499">
        <v>27000</v>
      </c>
      <c r="D6" s="1500" t="s">
        <v>191</v>
      </c>
      <c r="E6" s="1501">
        <v>395733.06</v>
      </c>
      <c r="F6" s="1502">
        <v>413450.02</v>
      </c>
    </row>
    <row r="7" ht="22.5" customHeight="1">
      <c r="A7" s="1503" t="s">
        <v>89</v>
      </c>
      <c r="B7" s="1504">
        <v>0</v>
      </c>
      <c r="C7" s="1505">
        <v>0</v>
      </c>
      <c r="D7" s="1506" t="s">
        <v>192</v>
      </c>
      <c r="E7" s="1507">
        <v>0</v>
      </c>
      <c r="F7" s="1508">
        <v>0</v>
      </c>
    </row>
    <row r="8" ht="22.5" customHeight="1">
      <c r="A8" s="1509"/>
      <c r="B8" s="1510"/>
      <c r="C8" s="1511"/>
      <c r="D8" s="1512" t="s">
        <v>193</v>
      </c>
      <c r="E8" s="1513">
        <v>0</v>
      </c>
      <c r="F8" s="1514">
        <v>0</v>
      </c>
    </row>
    <row r="9" ht="22.5" customHeight="1">
      <c r="A9" s="1515" t="s">
        <v>158</v>
      </c>
      <c r="B9" s="1516">
        <v>0</v>
      </c>
      <c r="C9" s="1517">
        <v>0</v>
      </c>
      <c r="D9" s="1518" t="s">
        <v>95</v>
      </c>
      <c r="E9" s="1519">
        <v>275003.65</v>
      </c>
      <c r="F9" s="1520">
        <v>0</v>
      </c>
    </row>
    <row r="10" ht="22.5" customHeight="1">
      <c r="A10" s="1521" t="s">
        <v>96</v>
      </c>
      <c r="B10" s="1522">
        <v>0</v>
      </c>
      <c r="C10" s="1523">
        <v>0</v>
      </c>
      <c r="D10" s="1524"/>
      <c r="E10" s="1525"/>
      <c r="F10" s="1526"/>
    </row>
    <row r="11" ht="22.5" customHeight="1">
      <c r="A11" s="1527" t="s">
        <v>182</v>
      </c>
      <c r="B11" s="742">
        <f>B5+B6+B7+B9</f>
        <v>5162000</v>
      </c>
      <c r="C11" s="742">
        <f>C5+C6+C7+C9</f>
        <v>5192997</v>
      </c>
      <c r="D11" s="1528" t="s">
        <v>194</v>
      </c>
      <c r="E11" s="742">
        <f>E5+E7+E8+E9</f>
        <v>6369084.43</v>
      </c>
      <c r="F11" s="742">
        <f>F5+F7+F8+F9</f>
        <v>6122912.58</v>
      </c>
    </row>
    <row r="12" ht="22.5" customHeight="1">
      <c r="A12" s="1529" t="s">
        <v>183</v>
      </c>
      <c r="B12" s="1530">
        <v>0</v>
      </c>
      <c r="C12" s="1531">
        <v>0</v>
      </c>
      <c r="D12" s="1532" t="s">
        <v>195</v>
      </c>
      <c r="E12" s="1533">
        <v>0</v>
      </c>
      <c r="F12" s="1534">
        <v>0</v>
      </c>
    </row>
    <row r="13" ht="22.5" customHeight="1">
      <c r="A13" s="1535" t="s">
        <v>184</v>
      </c>
      <c r="B13" s="1536">
        <v>0</v>
      </c>
      <c r="C13" s="1537">
        <v>0</v>
      </c>
      <c r="D13" s="1538" t="s">
        <v>196</v>
      </c>
      <c r="E13" s="1539">
        <v>650000</v>
      </c>
      <c r="F13" s="1540">
        <v>513500</v>
      </c>
    </row>
    <row r="14" ht="22.5" customHeight="1">
      <c r="A14" s="1541" t="s">
        <v>185</v>
      </c>
      <c r="B14" s="741">
        <f>B11+B12+B13</f>
        <v>5162000</v>
      </c>
      <c r="C14" s="741">
        <f>C11+C12+C13</f>
        <v>5192997</v>
      </c>
      <c r="D14" s="1542" t="s">
        <v>197</v>
      </c>
      <c r="E14" s="741">
        <f>E11+E12+E13</f>
        <v>7019084.43</v>
      </c>
      <c r="F14" s="741">
        <f>F11+F12+F13</f>
        <v>6636412.58</v>
      </c>
    </row>
    <row r="15" ht="22.5" customHeight="1">
      <c r="A15" s="1543"/>
      <c r="B15" s="1544"/>
      <c r="C15" s="1545"/>
      <c r="D15" s="1546" t="s">
        <v>198</v>
      </c>
      <c r="E15" s="1547">
        <f>B14-E14</f>
        <v>-1857084.43</v>
      </c>
      <c r="F15" s="1547">
        <f>C14-F14</f>
        <v>-1443415.58</v>
      </c>
    </row>
    <row r="16" ht="22.5" customHeight="1">
      <c r="A16" s="1548" t="s">
        <v>186</v>
      </c>
      <c r="B16" s="1549">
        <v>4498479.35</v>
      </c>
      <c r="C16" s="741">
        <f>E16</f>
        <v>2641394.92</v>
      </c>
      <c r="D16" s="1550" t="s">
        <v>199</v>
      </c>
      <c r="E16" s="1547">
        <f>B16+E15</f>
        <v>2641394.92</v>
      </c>
      <c r="F16" s="1547">
        <f>C16+F15</f>
        <v>1197979.34</v>
      </c>
    </row>
    <row r="17" ht="22.5" customHeight="1">
      <c r="A17" s="1551" t="s">
        <v>114</v>
      </c>
      <c r="B17" s="741">
        <f>B14+B16</f>
        <v>9660479.35</v>
      </c>
      <c r="C17" s="741">
        <f>C14+C16</f>
        <v>7834391.92</v>
      </c>
      <c r="D17" s="1552" t="s">
        <v>114</v>
      </c>
      <c r="E17" s="1547">
        <f>E14+E16</f>
        <v>9660479.35</v>
      </c>
      <c r="F17" s="1547">
        <f>F14+F16</f>
        <v>7834391.92</v>
      </c>
    </row>
    <row r="18" ht="15" customHeight="1">
      <c r="A18" s="1553"/>
      <c r="B18" s="1554"/>
      <c r="C18" s="1555"/>
      <c r="D18" s="1556"/>
      <c r="E18" s="1557"/>
      <c r="F18" s="1558" t="s">
        <v>200</v>
      </c>
    </row>
  </sheetData>
  <mergeCells>
    <mergeCell ref="A1:F1"/>
    <mergeCell ref="E2:F2"/>
  </mergeCells>
  <printOptions horizontalCentered="1"/>
  <pageMargins left="0.78740157480315" right="0.78740157480315" top="1.18110236220472" bottom="0.78740157480315" header="0.51181" footer="0.51181"/>
  <pageSetup paperSize="9" scale="85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0.2039215686274" style="16"/>
    <col min="2" max="2" width="26.1019607843137" style="16"/>
    <col min="3" max="3" width="26.1019607843137" style="16"/>
    <col min="4" max="4" width="31.3725490196078" style="16"/>
    <col min="5" max="5" width="26.1019607843137" style="16"/>
    <col min="6" max="6" width="26.1019607843137" style="16"/>
  </cols>
  <sheetData>
    <row r="1" ht="35.25" customHeight="1">
      <c r="A1" s="1559" t="s">
        <v>201</v>
      </c>
      <c r="B1" s="1560"/>
      <c r="C1" s="1561"/>
      <c r="D1" s="1562"/>
      <c r="E1" s="1563"/>
      <c r="F1" s="1564"/>
    </row>
    <row r="2" ht="15" customHeight="1">
      <c r="A2" s="1565"/>
      <c r="B2" s="1566"/>
      <c r="C2" s="1567"/>
      <c r="D2" s="1568"/>
      <c r="E2" s="1569" t="s">
        <v>44</v>
      </c>
      <c r="F2" s="1570"/>
    </row>
    <row r="3" ht="15" customHeight="1">
      <c r="A3" s="1571" t="s">
        <v>53</v>
      </c>
      <c r="B3" s="1572"/>
      <c r="C3" s="1573"/>
      <c r="D3" s="1574"/>
      <c r="E3" s="1575"/>
      <c r="F3" s="1576" t="s">
        <v>54</v>
      </c>
    </row>
    <row r="4" ht="37.5" customHeight="1">
      <c r="A4" s="1577" t="s">
        <v>55</v>
      </c>
      <c r="B4" s="1578" t="s">
        <v>83</v>
      </c>
      <c r="C4" s="1579" t="s">
        <v>84</v>
      </c>
      <c r="D4" s="1580" t="s">
        <v>55</v>
      </c>
      <c r="E4" s="1581" t="s">
        <v>83</v>
      </c>
      <c r="F4" s="1582" t="s">
        <v>84</v>
      </c>
    </row>
    <row r="5" ht="22.5" customHeight="1">
      <c r="A5" s="1583" t="s">
        <v>202</v>
      </c>
      <c r="B5" s="1584">
        <v>6500000</v>
      </c>
      <c r="C5" s="1585">
        <v>6825000</v>
      </c>
      <c r="D5" s="1586" t="s">
        <v>203</v>
      </c>
      <c r="E5" s="1587">
        <v>1929180</v>
      </c>
      <c r="F5" s="1588">
        <v>2410920</v>
      </c>
    </row>
    <row r="6" ht="25.5" customHeight="1">
      <c r="A6" s="1589" t="s">
        <v>87</v>
      </c>
      <c r="B6" s="1590">
        <v>475000</v>
      </c>
      <c r="C6" s="1591">
        <v>760000</v>
      </c>
      <c r="D6" s="1592" t="s">
        <v>204</v>
      </c>
      <c r="E6" s="1593">
        <v>586500</v>
      </c>
      <c r="F6" s="1594">
        <v>734505</v>
      </c>
    </row>
    <row r="7" ht="24" customHeight="1">
      <c r="A7" s="1595" t="s">
        <v>89</v>
      </c>
      <c r="B7" s="1596">
        <v>0</v>
      </c>
      <c r="C7" s="1597">
        <v>0</v>
      </c>
      <c r="D7" s="1598" t="s">
        <v>92</v>
      </c>
      <c r="E7" s="1599">
        <v>0</v>
      </c>
      <c r="F7" s="1600">
        <v>20000</v>
      </c>
    </row>
    <row r="8" ht="22.5" customHeight="1">
      <c r="A8" s="1601"/>
      <c r="B8" s="1602"/>
      <c r="C8" s="1603"/>
      <c r="D8" s="1604" t="s">
        <v>205</v>
      </c>
      <c r="E8" s="1605">
        <v>0</v>
      </c>
      <c r="F8" s="1606">
        <v>0</v>
      </c>
    </row>
    <row r="9" ht="22.5" customHeight="1">
      <c r="A9" s="1607"/>
      <c r="B9" s="1608"/>
      <c r="C9" s="1609"/>
      <c r="D9" s="1610" t="s">
        <v>206</v>
      </c>
      <c r="E9" s="1611">
        <v>419542.1</v>
      </c>
      <c r="F9" s="1612">
        <v>800000</v>
      </c>
    </row>
    <row r="10" ht="22.5" customHeight="1">
      <c r="A10" s="1613"/>
      <c r="B10" s="1614"/>
      <c r="C10" s="1615"/>
      <c r="D10" s="1616" t="s">
        <v>207</v>
      </c>
      <c r="E10" s="1617">
        <v>140000</v>
      </c>
      <c r="F10" s="1618">
        <v>200000</v>
      </c>
    </row>
    <row r="11" ht="22.5" customHeight="1">
      <c r="A11" s="1619"/>
      <c r="B11" s="1620"/>
      <c r="C11" s="1621"/>
      <c r="D11" s="1622" t="s">
        <v>208</v>
      </c>
      <c r="E11" s="1623">
        <v>11572.96</v>
      </c>
      <c r="F11" s="1624">
        <v>30000</v>
      </c>
    </row>
    <row r="12" ht="22.5" customHeight="1">
      <c r="A12" s="1625" t="s">
        <v>158</v>
      </c>
      <c r="B12" s="1626">
        <v>0</v>
      </c>
      <c r="C12" s="1627">
        <v>0</v>
      </c>
      <c r="D12" s="1628" t="s">
        <v>209</v>
      </c>
      <c r="E12" s="1629">
        <v>5272.2</v>
      </c>
      <c r="F12" s="1630">
        <v>0</v>
      </c>
    </row>
    <row r="13" ht="22.5" customHeight="1">
      <c r="A13" s="1631" t="s">
        <v>96</v>
      </c>
      <c r="B13" s="1632">
        <v>0</v>
      </c>
      <c r="C13" s="1633">
        <v>0</v>
      </c>
      <c r="D13" s="1634"/>
      <c r="E13" s="1635"/>
      <c r="F13" s="1636"/>
    </row>
    <row r="14" ht="22.5" customHeight="1">
      <c r="A14" s="1637" t="s">
        <v>159</v>
      </c>
      <c r="B14" s="1638">
        <v>0</v>
      </c>
      <c r="C14" s="1639">
        <v>0</v>
      </c>
      <c r="D14" s="1640" t="s">
        <v>210</v>
      </c>
      <c r="E14" s="1641">
        <v>0</v>
      </c>
      <c r="F14" s="1642">
        <v>0</v>
      </c>
    </row>
    <row r="15" ht="22.5" customHeight="1">
      <c r="A15" s="1643" t="s">
        <v>160</v>
      </c>
      <c r="B15" s="742">
        <f>B5+B6+B7+B12+B14</f>
        <v>6975000</v>
      </c>
      <c r="C15" s="742">
        <f>C5+C6+C7+C12+C14</f>
        <v>7585000</v>
      </c>
      <c r="D15" s="1644" t="s">
        <v>211</v>
      </c>
      <c r="E15" s="742">
        <f>E5+E6+E7+E8+E9+E10+E11+E12+E14</f>
        <v>3092067.26</v>
      </c>
      <c r="F15" s="742">
        <f>F5+F6+F7+F8+F9+F10+F11+F12+F14</f>
        <v>4195425</v>
      </c>
    </row>
    <row r="16" ht="22.5" customHeight="1">
      <c r="A16" s="1645" t="s">
        <v>161</v>
      </c>
      <c r="B16" s="1646">
        <v>0</v>
      </c>
      <c r="C16" s="1647">
        <v>0</v>
      </c>
      <c r="D16" s="1648" t="s">
        <v>212</v>
      </c>
      <c r="E16" s="1649">
        <v>0</v>
      </c>
      <c r="F16" s="1650">
        <v>0</v>
      </c>
    </row>
    <row r="17" ht="22.5" customHeight="1">
      <c r="A17" s="1651" t="s">
        <v>162</v>
      </c>
      <c r="B17" s="1652">
        <v>0</v>
      </c>
      <c r="C17" s="1653">
        <v>0</v>
      </c>
      <c r="D17" s="1654" t="s">
        <v>213</v>
      </c>
      <c r="E17" s="1655">
        <v>1430000</v>
      </c>
      <c r="F17" s="1656">
        <v>1950000</v>
      </c>
    </row>
    <row r="18" ht="22.5" customHeight="1">
      <c r="A18" s="1657" t="s">
        <v>163</v>
      </c>
      <c r="B18" s="870">
        <f>B15+B16+B17</f>
        <v>6975000</v>
      </c>
      <c r="C18" s="870">
        <f>C15+C16+C17</f>
        <v>7585000</v>
      </c>
      <c r="D18" s="1658" t="s">
        <v>214</v>
      </c>
      <c r="E18" s="1547">
        <f>E15+E16+E17</f>
        <v>4522067.26</v>
      </c>
      <c r="F18" s="1547">
        <f>F15+F16+F17</f>
        <v>6145425</v>
      </c>
    </row>
    <row r="19" ht="22.5" customHeight="1">
      <c r="A19" s="1659"/>
      <c r="B19" s="1660"/>
      <c r="C19" s="1661"/>
      <c r="D19" s="1662" t="s">
        <v>215</v>
      </c>
      <c r="E19" s="1547">
        <f>B18-E18</f>
        <v>2452932.74</v>
      </c>
      <c r="F19" s="1547">
        <f>C18-F18</f>
        <v>1439575</v>
      </c>
    </row>
    <row r="20" ht="22.5" customHeight="1">
      <c r="A20" s="1663" t="s">
        <v>164</v>
      </c>
      <c r="B20" s="1664">
        <v>16456843.25</v>
      </c>
      <c r="C20" s="741">
        <f>E20</f>
        <v>18909775.99</v>
      </c>
      <c r="D20" s="1665" t="s">
        <v>216</v>
      </c>
      <c r="E20" s="1547">
        <f>B20+E19</f>
        <v>18909775.99</v>
      </c>
      <c r="F20" s="1547">
        <f>C20+F19</f>
        <v>20349350.99</v>
      </c>
    </row>
    <row r="21" ht="22.5" customHeight="1">
      <c r="A21" s="1666" t="s">
        <v>114</v>
      </c>
      <c r="B21" s="741">
        <f>B18+B20</f>
        <v>23431843.25</v>
      </c>
      <c r="C21" s="741">
        <f>C18+C20</f>
        <v>26494775.99</v>
      </c>
      <c r="D21" s="1667" t="s">
        <v>114</v>
      </c>
      <c r="E21" s="741">
        <f>E18+E20</f>
        <v>23431843.25</v>
      </c>
      <c r="F21" s="741">
        <f>F18+F20</f>
        <v>26494775.99</v>
      </c>
    </row>
    <row r="22" ht="15" customHeight="1">
      <c r="A22" s="1668"/>
      <c r="B22" s="1669"/>
      <c r="C22" s="1670"/>
      <c r="D22" s="1671"/>
      <c r="E22" s="1672"/>
      <c r="F22" s="1673" t="s">
        <v>217</v>
      </c>
    </row>
  </sheetData>
  <mergeCells>
    <mergeCell ref="A1:F1"/>
    <mergeCell ref="E2:F2"/>
  </mergeCells>
  <printOptions horizontalCentered="1"/>
  <pageMargins left="0.393700787401575" right="0.393700787401575" top="1.18110236220472" bottom="1.18110236220472" header="0.51181" footer="0.51181"/>
  <pageSetup paperSize="9" scale="70" pageOrder="overThenDown" orientation="landscape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25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4.8862745098039" style="16"/>
    <col min="2" max="2" width="5.39607843137255" style="16"/>
    <col min="3" max="3" width="22.5882352941176" style="16"/>
    <col min="4" max="4" width="22.5882352941176" style="16"/>
    <col min="5" max="5" width="40.5333333333333" style="16"/>
    <col min="6" max="6" width="5.39607843137255" style="16"/>
    <col min="7" max="7" width="21.0823529411765" style="16"/>
    <col min="8" max="8" width="22.5882352941176" style="16"/>
  </cols>
  <sheetData>
    <row r="1" ht="35.25" customHeight="1">
      <c r="A1" s="1674" t="s">
        <v>218</v>
      </c>
      <c r="B1" s="1675"/>
      <c r="C1" s="1676"/>
      <c r="D1" s="1677"/>
      <c r="E1" s="1678"/>
      <c r="F1" s="1679"/>
      <c r="G1" s="1680"/>
      <c r="H1" s="1681"/>
    </row>
    <row r="2" ht="15" customHeight="1">
      <c r="A2" s="1682" t="s">
        <v>53</v>
      </c>
      <c r="B2" s="1683"/>
      <c r="C2" s="1684"/>
      <c r="D2" s="1685"/>
      <c r="E2" s="1686"/>
      <c r="F2" s="1687"/>
      <c r="G2" s="1688"/>
      <c r="H2" s="1689" t="s">
        <v>46</v>
      </c>
    </row>
    <row r="3" ht="37.5" customHeight="1">
      <c r="A3" s="1690" t="s">
        <v>55</v>
      </c>
      <c r="B3" s="1691" t="s">
        <v>219</v>
      </c>
      <c r="C3" s="1692" t="s">
        <v>83</v>
      </c>
      <c r="D3" s="1693" t="s">
        <v>84</v>
      </c>
      <c r="E3" s="1694" t="s">
        <v>55</v>
      </c>
      <c r="F3" s="1695" t="s">
        <v>219</v>
      </c>
      <c r="G3" s="1696" t="s">
        <v>83</v>
      </c>
      <c r="H3" s="1697" t="s">
        <v>84</v>
      </c>
    </row>
    <row r="4" ht="22.5" customHeight="1">
      <c r="A4" s="1698" t="s">
        <v>220</v>
      </c>
      <c r="B4" s="1699" t="s">
        <v>147</v>
      </c>
      <c r="C4" s="1700"/>
      <c r="D4" s="1701" t="s">
        <v>147</v>
      </c>
      <c r="E4" s="1702" t="s">
        <v>221</v>
      </c>
      <c r="F4" s="1703" t="s">
        <v>147</v>
      </c>
      <c r="G4" s="1704" t="s">
        <v>147</v>
      </c>
      <c r="H4" s="1705" t="s">
        <v>147</v>
      </c>
    </row>
    <row r="5" ht="22.5" customHeight="1">
      <c r="A5" s="1706" t="s">
        <v>222</v>
      </c>
      <c r="B5" s="1707" t="s">
        <v>223</v>
      </c>
      <c r="C5" s="1708">
        <f>C6+C8+C9</f>
        <v>18069</v>
      </c>
      <c r="D5" s="1709">
        <f>D6+D8+D9</f>
        <v>18584</v>
      </c>
      <c r="E5" s="1710" t="s">
        <v>224</v>
      </c>
      <c r="F5" s="1711" t="s">
        <v>225</v>
      </c>
      <c r="G5" s="1712">
        <v>2190000</v>
      </c>
      <c r="H5" s="879">
        <f>G8</f>
        <v>4927500.16</v>
      </c>
    </row>
    <row r="6" ht="22.5" customHeight="1">
      <c r="A6" s="1713" t="s">
        <v>226</v>
      </c>
      <c r="B6" s="1714" t="s">
        <v>223</v>
      </c>
      <c r="C6" s="1715">
        <v>13546</v>
      </c>
      <c r="D6" s="1716">
        <v>13817</v>
      </c>
      <c r="E6" s="1717" t="s">
        <v>227</v>
      </c>
      <c r="F6" s="1718" t="s">
        <v>225</v>
      </c>
      <c r="G6" s="1719">
        <v>0</v>
      </c>
      <c r="H6" s="1720">
        <v>0</v>
      </c>
    </row>
    <row r="7" ht="22.5" customHeight="1">
      <c r="A7" s="1721" t="s">
        <v>228</v>
      </c>
      <c r="B7" s="1722" t="s">
        <v>223</v>
      </c>
      <c r="C7" s="1723">
        <v>4766</v>
      </c>
      <c r="D7" s="1724">
        <v>4861</v>
      </c>
      <c r="E7" s="1725" t="s">
        <v>229</v>
      </c>
      <c r="F7" s="1726" t="s">
        <v>230</v>
      </c>
      <c r="G7" s="1727">
        <v>2737500.16</v>
      </c>
      <c r="H7" s="1728">
        <v>2803331.65</v>
      </c>
    </row>
    <row r="8" ht="22.5" customHeight="1">
      <c r="A8" s="1729" t="s">
        <v>231</v>
      </c>
      <c r="B8" s="1730" t="s">
        <v>223</v>
      </c>
      <c r="C8" s="1731">
        <v>2</v>
      </c>
      <c r="D8" s="1732">
        <v>2</v>
      </c>
      <c r="E8" s="1733" t="s">
        <v>232</v>
      </c>
      <c r="F8" s="1734" t="s">
        <v>233</v>
      </c>
      <c r="G8" s="879">
        <f>G5-G6+G7</f>
        <v>4927500.16</v>
      </c>
      <c r="H8" s="879">
        <f>H5-H6+H7</f>
        <v>7730831.81</v>
      </c>
    </row>
    <row r="9" ht="22.5" customHeight="1">
      <c r="A9" s="1735" t="s">
        <v>234</v>
      </c>
      <c r="B9" s="1736" t="s">
        <v>223</v>
      </c>
      <c r="C9" s="1737">
        <v>4521</v>
      </c>
      <c r="D9" s="1738">
        <v>4765</v>
      </c>
      <c r="E9" s="1739" t="s">
        <v>235</v>
      </c>
      <c r="F9" s="1740" t="s">
        <v>225</v>
      </c>
      <c r="G9" s="1741">
        <v>0</v>
      </c>
      <c r="H9" s="1742">
        <v>0</v>
      </c>
    </row>
    <row r="10" ht="22.5" customHeight="1">
      <c r="A10" s="1743" t="s">
        <v>236</v>
      </c>
      <c r="B10" s="1744" t="s">
        <v>223</v>
      </c>
      <c r="C10" s="1745">
        <v>262</v>
      </c>
      <c r="D10" s="1746">
        <v>367</v>
      </c>
      <c r="E10" s="1747" t="s">
        <v>237</v>
      </c>
      <c r="F10" s="1748" t="s">
        <v>225</v>
      </c>
      <c r="G10" s="1749">
        <v>0</v>
      </c>
      <c r="H10" s="1750">
        <v>0</v>
      </c>
    </row>
    <row r="11" ht="22.5" customHeight="1">
      <c r="A11" s="1751" t="s">
        <v>238</v>
      </c>
      <c r="B11" s="1752" t="s">
        <v>223</v>
      </c>
      <c r="C11" s="1753">
        <v>62</v>
      </c>
      <c r="D11" s="1754">
        <v>80</v>
      </c>
      <c r="E11" s="1755" t="s">
        <v>239</v>
      </c>
      <c r="F11" s="1756" t="s">
        <v>147</v>
      </c>
      <c r="G11" s="1757" t="s">
        <v>147</v>
      </c>
      <c r="H11" s="1758" t="s">
        <v>147</v>
      </c>
    </row>
    <row r="12" ht="22.5" customHeight="1">
      <c r="A12" s="1759" t="s">
        <v>240</v>
      </c>
      <c r="B12" s="1760" t="s">
        <v>223</v>
      </c>
      <c r="C12" s="1761">
        <v>12450</v>
      </c>
      <c r="D12" s="1762">
        <v>12553</v>
      </c>
      <c r="E12" s="1763" t="s">
        <v>241</v>
      </c>
      <c r="F12" s="1764" t="s">
        <v>223</v>
      </c>
      <c r="G12" s="1765">
        <v>41215</v>
      </c>
      <c r="H12" s="1766">
        <v>41215</v>
      </c>
    </row>
    <row r="13" ht="22.5" customHeight="1">
      <c r="A13" s="1767" t="s">
        <v>242</v>
      </c>
      <c r="B13" s="1768" t="s">
        <v>223</v>
      </c>
      <c r="C13" s="1769">
        <v>4357</v>
      </c>
      <c r="D13" s="1770">
        <v>4379</v>
      </c>
      <c r="E13" s="1771" t="s">
        <v>243</v>
      </c>
      <c r="F13" s="1772" t="s">
        <v>223</v>
      </c>
      <c r="G13" s="1773">
        <v>18456</v>
      </c>
      <c r="H13" s="1774">
        <v>19437</v>
      </c>
    </row>
    <row r="14" ht="22.5" customHeight="1">
      <c r="A14" s="1775" t="s">
        <v>244</v>
      </c>
      <c r="B14" s="1776" t="s">
        <v>147</v>
      </c>
      <c r="C14" s="1777" t="s">
        <v>147</v>
      </c>
      <c r="D14" s="1778" t="s">
        <v>147</v>
      </c>
      <c r="E14" s="1779" t="s">
        <v>245</v>
      </c>
      <c r="F14" s="1780" t="s">
        <v>147</v>
      </c>
      <c r="G14" s="1781" t="s">
        <v>147</v>
      </c>
      <c r="H14" s="1782" t="s">
        <v>147</v>
      </c>
    </row>
    <row r="15" ht="22.5" customHeight="1">
      <c r="A15" s="1783" t="s">
        <v>246</v>
      </c>
      <c r="B15" s="1784" t="s">
        <v>225</v>
      </c>
      <c r="C15" s="1785">
        <v>303758997.6</v>
      </c>
      <c r="D15" s="1786">
        <v>322167549.7</v>
      </c>
      <c r="E15" s="1787" t="s">
        <v>222</v>
      </c>
      <c r="F15" s="1788" t="s">
        <v>223</v>
      </c>
      <c r="G15" s="1708">
        <f>G16+G17</f>
        <v>6777</v>
      </c>
      <c r="H15" s="1708">
        <f>H16+H17</f>
        <v>6937</v>
      </c>
    </row>
    <row r="16" ht="22.5" customHeight="1">
      <c r="A16" s="1789" t="s">
        <v>247</v>
      </c>
      <c r="B16" s="1790" t="s">
        <v>225</v>
      </c>
      <c r="C16" s="1791">
        <v>470705495.53</v>
      </c>
      <c r="D16" s="1792">
        <v>498337814.15</v>
      </c>
      <c r="E16" s="1793" t="s">
        <v>248</v>
      </c>
      <c r="F16" s="1794" t="s">
        <v>223</v>
      </c>
      <c r="G16" s="1795">
        <v>4222</v>
      </c>
      <c r="H16" s="1796">
        <v>4267</v>
      </c>
    </row>
    <row r="17" ht="22.5" customHeight="1">
      <c r="A17" s="1797" t="s">
        <v>249</v>
      </c>
      <c r="B17" s="1798" t="s">
        <v>225</v>
      </c>
      <c r="C17" s="1799">
        <v>166988344.4</v>
      </c>
      <c r="D17" s="1800">
        <v>176214271.04</v>
      </c>
      <c r="E17" s="1801" t="s">
        <v>250</v>
      </c>
      <c r="F17" s="1802" t="s">
        <v>223</v>
      </c>
      <c r="G17" s="1803">
        <v>2555</v>
      </c>
      <c r="H17" s="1804">
        <v>2670</v>
      </c>
    </row>
    <row r="18" ht="22.5" customHeight="1">
      <c r="A18" s="1805" t="s">
        <v>251</v>
      </c>
      <c r="B18" s="1806" t="s">
        <v>252</v>
      </c>
      <c r="C18" s="879">
        <v>23.1619377201538</v>
      </c>
      <c r="D18" s="1807">
        <v>22.5229751692525</v>
      </c>
      <c r="E18" s="1808" t="s">
        <v>240</v>
      </c>
      <c r="F18" s="1809" t="s">
        <v>223</v>
      </c>
      <c r="G18" s="1810">
        <v>4222</v>
      </c>
      <c r="H18" s="1811">
        <v>4267</v>
      </c>
    </row>
    <row r="19" ht="22.5" customHeight="1">
      <c r="A19" s="1812" t="s">
        <v>253</v>
      </c>
      <c r="B19" s="1813" t="s">
        <v>252</v>
      </c>
      <c r="C19" s="1814">
        <v>17</v>
      </c>
      <c r="D19" s="1815">
        <v>16</v>
      </c>
      <c r="E19" s="1816" t="s">
        <v>244</v>
      </c>
      <c r="F19" s="1817" t="s">
        <v>147</v>
      </c>
      <c r="G19" s="1818" t="s">
        <v>147</v>
      </c>
      <c r="H19" s="1819" t="s">
        <v>147</v>
      </c>
    </row>
    <row r="20" ht="22.5" customHeight="1">
      <c r="A20" s="1820" t="s">
        <v>254</v>
      </c>
      <c r="B20" s="1821" t="s">
        <v>252</v>
      </c>
      <c r="C20" s="1822">
        <v>8</v>
      </c>
      <c r="D20" s="1823">
        <v>8</v>
      </c>
      <c r="E20" s="1824" t="s">
        <v>255</v>
      </c>
      <c r="F20" s="1825" t="s">
        <v>225</v>
      </c>
      <c r="G20" s="1826">
        <v>300001512</v>
      </c>
      <c r="H20" s="1827">
        <v>303288729.24</v>
      </c>
    </row>
    <row r="21" ht="22.5" customHeight="1">
      <c r="A21" s="1828" t="s">
        <v>256</v>
      </c>
      <c r="B21" s="1829" t="s">
        <v>252</v>
      </c>
      <c r="C21" s="1830">
        <v>20</v>
      </c>
      <c r="D21" s="1831">
        <v>20</v>
      </c>
      <c r="E21" s="1832" t="s">
        <v>247</v>
      </c>
      <c r="F21" s="1833" t="s">
        <v>225</v>
      </c>
      <c r="G21" s="1834">
        <v>300001512</v>
      </c>
      <c r="H21" s="1835">
        <v>303288729.24</v>
      </c>
    </row>
    <row r="22" ht="22.5" customHeight="1">
      <c r="A22" s="1836" t="s">
        <v>257</v>
      </c>
      <c r="B22" s="1837" t="s">
        <v>258</v>
      </c>
      <c r="C22" s="879">
        <f>IF(C12=0,0,C16/C12)</f>
        <v>37807.6703236948</v>
      </c>
      <c r="D22" s="1807">
        <f>IF(D12=0,0,D16/D12)</f>
        <v>39698.7026328368</v>
      </c>
      <c r="E22" s="1838" t="s">
        <v>251</v>
      </c>
      <c r="F22" s="1839" t="s">
        <v>252</v>
      </c>
      <c r="G22" s="879">
        <v>25</v>
      </c>
      <c r="H22" s="879">
        <v>24</v>
      </c>
    </row>
    <row r="23" ht="22.5" customHeight="1">
      <c r="A23" s="1840" t="s">
        <v>259</v>
      </c>
      <c r="B23" s="1841" t="s">
        <v>147</v>
      </c>
      <c r="C23" s="1842" t="s">
        <v>147</v>
      </c>
      <c r="D23" s="1843" t="s">
        <v>147</v>
      </c>
      <c r="E23" s="1844" t="s">
        <v>257</v>
      </c>
      <c r="F23" s="1845" t="s">
        <v>258</v>
      </c>
      <c r="G23" s="879">
        <f>IF(G18=0,0,G21/G18)</f>
        <v>71056.7295120796</v>
      </c>
      <c r="H23" s="879">
        <f>IF(H18=0,0,H21/H18)</f>
        <v>71077.7429669557</v>
      </c>
    </row>
    <row r="24" ht="22.5" customHeight="1">
      <c r="A24" s="1846" t="s">
        <v>260</v>
      </c>
      <c r="B24" s="1847" t="s">
        <v>225</v>
      </c>
      <c r="C24" s="1848">
        <v>106287013.56</v>
      </c>
      <c r="D24" s="1849">
        <v>109437170.49</v>
      </c>
      <c r="E24" s="1850" t="s">
        <v>261</v>
      </c>
      <c r="F24" s="1851" t="s">
        <v>258</v>
      </c>
      <c r="G24" s="1852">
        <v>62054</v>
      </c>
      <c r="H24" s="1853">
        <v>65157</v>
      </c>
    </row>
    <row r="25" ht="15" customHeight="1">
      <c r="A25" s="1854"/>
      <c r="B25" s="1855"/>
      <c r="C25" s="1856"/>
      <c r="D25" s="1857"/>
      <c r="E25" s="1858"/>
      <c r="F25" s="1859"/>
      <c r="G25" s="1860"/>
      <c r="H25" s="1861" t="s">
        <v>262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19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1.7490196078431" style="16"/>
    <col min="2" max="2" width="6.27450980392157" style="16"/>
    <col min="3" max="3" width="22.5882352941176" style="16"/>
    <col min="4" max="4" width="20.4549019607843" style="16"/>
    <col min="5" max="5" width="40.5333333333333" style="16"/>
    <col min="6" max="6" width="6.27450980392157" style="16"/>
    <col min="7" max="7" width="21.2078431372549" style="16"/>
    <col min="8" max="8" width="22.5882352941176" style="16"/>
  </cols>
  <sheetData>
    <row r="1" ht="35.25" customHeight="1">
      <c r="A1" s="1862" t="s">
        <v>263</v>
      </c>
      <c r="B1" s="1863"/>
      <c r="C1" s="1864"/>
      <c r="D1" s="1865"/>
      <c r="E1" s="1866"/>
      <c r="F1" s="1867"/>
      <c r="G1" s="1868"/>
      <c r="H1" s="1869"/>
    </row>
    <row r="2" ht="15" customHeight="1">
      <c r="A2" s="1870" t="s">
        <v>53</v>
      </c>
      <c r="B2" s="1871"/>
      <c r="C2" s="1872"/>
      <c r="D2" s="1873"/>
      <c r="E2" s="1874"/>
      <c r="F2" s="1875"/>
      <c r="G2" s="1876"/>
      <c r="H2" s="1877" t="s">
        <v>48</v>
      </c>
    </row>
    <row r="3" ht="37.5" customHeight="1">
      <c r="A3" s="1878" t="s">
        <v>55</v>
      </c>
      <c r="B3" s="1879" t="s">
        <v>219</v>
      </c>
      <c r="C3" s="1880" t="s">
        <v>83</v>
      </c>
      <c r="D3" s="1881" t="s">
        <v>84</v>
      </c>
      <c r="E3" s="1882" t="s">
        <v>55</v>
      </c>
      <c r="F3" s="1883" t="s">
        <v>219</v>
      </c>
      <c r="G3" s="1884" t="s">
        <v>83</v>
      </c>
      <c r="H3" s="1885" t="s">
        <v>84</v>
      </c>
    </row>
    <row r="4" ht="22.5" customHeight="1">
      <c r="A4" s="1886" t="s">
        <v>264</v>
      </c>
      <c r="B4" s="1887" t="s">
        <v>147</v>
      </c>
      <c r="C4" s="1888" t="s">
        <v>147</v>
      </c>
      <c r="D4" s="1889" t="s">
        <v>147</v>
      </c>
      <c r="E4" s="1890" t="s">
        <v>265</v>
      </c>
      <c r="F4" s="1891" t="s">
        <v>225</v>
      </c>
      <c r="G4" s="1892">
        <v>0</v>
      </c>
      <c r="H4" s="1893">
        <v>0</v>
      </c>
    </row>
    <row r="5" ht="22.5" customHeight="1">
      <c r="A5" s="1894" t="s">
        <v>222</v>
      </c>
      <c r="B5" s="1895" t="s">
        <v>223</v>
      </c>
      <c r="C5" s="1896">
        <f>C6+C7</f>
        <v>17623</v>
      </c>
      <c r="D5" s="1896">
        <f>D6+D7</f>
        <v>18084</v>
      </c>
      <c r="E5" s="1897" t="s">
        <v>266</v>
      </c>
      <c r="F5" s="1898" t="s">
        <v>225</v>
      </c>
      <c r="G5" s="741">
        <f>C17-C18+G4</f>
        <v>0</v>
      </c>
      <c r="H5" s="741">
        <f>D17-D18+H4</f>
        <v>0</v>
      </c>
    </row>
    <row r="6" ht="22.5" customHeight="1">
      <c r="A6" s="1899" t="s">
        <v>267</v>
      </c>
      <c r="B6" s="1900" t="s">
        <v>223</v>
      </c>
      <c r="C6" s="1901">
        <v>13408</v>
      </c>
      <c r="D6" s="1902">
        <v>13814</v>
      </c>
      <c r="E6" s="1903" t="s">
        <v>268</v>
      </c>
      <c r="F6" s="1904" t="s">
        <v>225</v>
      </c>
      <c r="G6" s="1905">
        <v>0</v>
      </c>
      <c r="H6" s="1906">
        <v>0</v>
      </c>
    </row>
    <row r="7" ht="22.5" customHeight="1">
      <c r="A7" s="1907" t="s">
        <v>269</v>
      </c>
      <c r="B7" s="1908" t="s">
        <v>223</v>
      </c>
      <c r="C7" s="1909">
        <v>4215</v>
      </c>
      <c r="D7" s="1910">
        <v>4270</v>
      </c>
      <c r="E7" s="1911" t="s">
        <v>270</v>
      </c>
      <c r="F7" s="1912" t="s">
        <v>225</v>
      </c>
      <c r="G7" s="1913">
        <v>0</v>
      </c>
      <c r="H7" s="1914">
        <v>0</v>
      </c>
    </row>
    <row r="8" ht="22.5" customHeight="1">
      <c r="A8" s="1915" t="s">
        <v>240</v>
      </c>
      <c r="B8" s="1916" t="s">
        <v>223</v>
      </c>
      <c r="C8" s="1917">
        <v>13323</v>
      </c>
      <c r="D8" s="1918">
        <v>13563</v>
      </c>
      <c r="E8" s="1919" t="s">
        <v>271</v>
      </c>
      <c r="F8" s="1920" t="s">
        <v>223</v>
      </c>
      <c r="G8" s="1921">
        <v>400</v>
      </c>
      <c r="H8" s="1922">
        <v>450</v>
      </c>
    </row>
    <row r="9" ht="22.5" customHeight="1">
      <c r="A9" s="1923" t="s">
        <v>244</v>
      </c>
      <c r="B9" s="1924" t="s">
        <v>147</v>
      </c>
      <c r="C9" s="1925" t="s">
        <v>147</v>
      </c>
      <c r="D9" s="1926" t="s">
        <v>147</v>
      </c>
      <c r="E9" s="1927" t="s">
        <v>272</v>
      </c>
      <c r="F9" s="1928" t="s">
        <v>223</v>
      </c>
      <c r="G9" s="1929">
        <v>465</v>
      </c>
      <c r="H9" s="1930">
        <v>520</v>
      </c>
    </row>
    <row r="10" ht="22.5" customHeight="1">
      <c r="A10" s="1931" t="s">
        <v>273</v>
      </c>
      <c r="B10" s="1932" t="s">
        <v>225</v>
      </c>
      <c r="C10" s="1933">
        <v>771563126.31</v>
      </c>
      <c r="D10" s="1934">
        <v>812455972</v>
      </c>
      <c r="E10" s="1935" t="s">
        <v>274</v>
      </c>
      <c r="F10" s="1936" t="s">
        <v>147</v>
      </c>
      <c r="G10" s="1937" t="s">
        <v>147</v>
      </c>
      <c r="H10" s="1938" t="s">
        <v>147</v>
      </c>
    </row>
    <row r="11" ht="22.5" customHeight="1">
      <c r="A11" s="1939" t="s">
        <v>275</v>
      </c>
      <c r="B11" s="1940" t="s">
        <v>225</v>
      </c>
      <c r="C11" s="1941">
        <v>776456239.87</v>
      </c>
      <c r="D11" s="1942">
        <v>815279051.86</v>
      </c>
      <c r="E11" s="1943" t="s">
        <v>276</v>
      </c>
      <c r="F11" s="1944" t="s">
        <v>223</v>
      </c>
      <c r="G11" s="1945">
        <v>144878</v>
      </c>
      <c r="H11" s="1946">
        <v>144989</v>
      </c>
    </row>
    <row r="12" ht="22.5" customHeight="1">
      <c r="A12" s="1947" t="s">
        <v>277</v>
      </c>
      <c r="B12" s="1948" t="s">
        <v>252</v>
      </c>
      <c r="C12" s="741">
        <v>10.8439135029808</v>
      </c>
      <c r="D12" s="743">
        <v>10.7695280995736</v>
      </c>
      <c r="E12" s="1949" t="s">
        <v>278</v>
      </c>
      <c r="F12" s="1950" t="s">
        <v>258</v>
      </c>
      <c r="G12" s="741">
        <f>G13+G14</f>
        <v>776.59</v>
      </c>
      <c r="H12" s="741">
        <f>H13+H14</f>
        <v>830</v>
      </c>
    </row>
    <row r="13" ht="22.5" customHeight="1">
      <c r="A13" s="1951" t="s">
        <v>257</v>
      </c>
      <c r="B13" s="1952" t="s">
        <v>258</v>
      </c>
      <c r="C13" s="741">
        <f>IF(C8=0,0,C11/C8)</f>
        <v>58279.3845132478</v>
      </c>
      <c r="D13" s="743">
        <f>IF(D8=0,0,D11/D8)</f>
        <v>60110.5250947431</v>
      </c>
      <c r="E13" s="1953" t="s">
        <v>279</v>
      </c>
      <c r="F13" s="1954" t="s">
        <v>258</v>
      </c>
      <c r="G13" s="1955">
        <v>256.59</v>
      </c>
      <c r="H13" s="1956">
        <v>280</v>
      </c>
    </row>
    <row r="14" ht="22.5" customHeight="1">
      <c r="A14" s="1957" t="s">
        <v>259</v>
      </c>
      <c r="B14" s="1958" t="s">
        <v>147</v>
      </c>
      <c r="C14" s="1959" t="s">
        <v>147</v>
      </c>
      <c r="D14" s="1960" t="s">
        <v>147</v>
      </c>
      <c r="E14" s="1961" t="s">
        <v>280</v>
      </c>
      <c r="F14" s="1962" t="s">
        <v>258</v>
      </c>
      <c r="G14" s="1963">
        <v>520</v>
      </c>
      <c r="H14" s="1964">
        <v>550</v>
      </c>
    </row>
    <row r="15" ht="22.5" customHeight="1">
      <c r="A15" s="1965" t="s">
        <v>281</v>
      </c>
      <c r="B15" s="1966" t="s">
        <v>225</v>
      </c>
      <c r="C15" s="1967">
        <v>84198243.04</v>
      </c>
      <c r="D15" s="1968">
        <v>87801706.58</v>
      </c>
      <c r="E15" s="1969" t="s">
        <v>282</v>
      </c>
      <c r="F15" s="1970" t="s">
        <v>147</v>
      </c>
      <c r="G15" s="1971" t="s">
        <v>147</v>
      </c>
      <c r="H15" s="1972" t="s">
        <v>147</v>
      </c>
    </row>
    <row r="16" ht="22.5" customHeight="1">
      <c r="A16" s="1973" t="s">
        <v>283</v>
      </c>
      <c r="B16" s="1974" t="s">
        <v>147</v>
      </c>
      <c r="C16" s="1975" t="s">
        <v>147</v>
      </c>
      <c r="D16" s="1976" t="s">
        <v>147</v>
      </c>
      <c r="E16" s="1977" t="s">
        <v>284</v>
      </c>
      <c r="F16" s="1978" t="s">
        <v>223</v>
      </c>
      <c r="G16" s="1979">
        <v>0</v>
      </c>
      <c r="H16" s="1980">
        <v>0</v>
      </c>
    </row>
    <row r="17" ht="22.5" customHeight="1">
      <c r="A17" s="1981" t="s">
        <v>285</v>
      </c>
      <c r="B17" s="1982" t="s">
        <v>225</v>
      </c>
      <c r="C17" s="1983">
        <v>0</v>
      </c>
      <c r="D17" s="870">
        <f>G5</f>
        <v>0</v>
      </c>
      <c r="E17" s="1984" t="s">
        <v>286</v>
      </c>
      <c r="F17" s="1985" t="s">
        <v>258</v>
      </c>
      <c r="G17" s="1986">
        <v>0</v>
      </c>
      <c r="H17" s="1987">
        <v>0</v>
      </c>
    </row>
    <row r="18" ht="22.5" customHeight="1">
      <c r="A18" s="1988" t="s">
        <v>287</v>
      </c>
      <c r="B18" s="1989" t="s">
        <v>225</v>
      </c>
      <c r="C18" s="1990">
        <v>0</v>
      </c>
      <c r="D18" s="1991">
        <v>0</v>
      </c>
      <c r="E18" s="1992" t="s">
        <v>288</v>
      </c>
      <c r="F18" s="1993" t="s">
        <v>258</v>
      </c>
      <c r="G18" s="870">
        <v>0</v>
      </c>
      <c r="H18" s="870">
        <v>0</v>
      </c>
    </row>
    <row r="19" ht="15" customHeight="1">
      <c r="A19" s="1994"/>
      <c r="B19" s="1995"/>
      <c r="C19" s="1996"/>
      <c r="D19" s="1997"/>
      <c r="E19" s="1998"/>
      <c r="F19" s="1999"/>
      <c r="G19" s="2000"/>
      <c r="H19" s="2001" t="s">
        <v>289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15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41.7882352941176" style="16"/>
    <col min="2" max="2" width="5.89803921568627" style="16"/>
    <col min="3" max="3" width="18.9490196078431" style="16"/>
    <col min="4" max="4" width="18.9490196078431" style="16"/>
    <col min="5" max="5" width="38.1490196078431" style="16"/>
    <col min="6" max="6" width="5.89803921568627" style="16"/>
    <col min="7" max="7" width="18.9490196078431" style="16"/>
    <col min="8" max="8" width="18.9490196078431" style="16"/>
  </cols>
  <sheetData>
    <row r="1" ht="35.25" customHeight="1">
      <c r="A1" s="2002" t="s">
        <v>290</v>
      </c>
      <c r="B1" s="2003"/>
      <c r="C1" s="2004"/>
      <c r="D1" s="2005"/>
      <c r="E1" s="2006"/>
      <c r="F1" s="2007"/>
      <c r="G1" s="2008"/>
      <c r="H1" s="2009"/>
    </row>
    <row r="2" ht="1652.65">
      <c r="A2" s="2010" t="s">
        <v>53</v>
      </c>
      <c r="B2" s="2011"/>
      <c r="C2" s="2012"/>
      <c r="D2" s="2013"/>
      <c r="E2" s="2014"/>
      <c r="F2" s="2015"/>
      <c r="G2" s="2016"/>
      <c r="H2" s="2017" t="s">
        <v>50</v>
      </c>
    </row>
    <row r="3" ht="35.25" customHeight="1">
      <c r="A3" s="2018" t="s">
        <v>55</v>
      </c>
      <c r="B3" s="2019" t="s">
        <v>219</v>
      </c>
      <c r="C3" s="2020" t="s">
        <v>83</v>
      </c>
      <c r="D3" s="2021" t="s">
        <v>84</v>
      </c>
      <c r="E3" s="2022" t="s">
        <v>55</v>
      </c>
      <c r="F3" s="2023" t="s">
        <v>219</v>
      </c>
      <c r="G3" s="2024" t="s">
        <v>83</v>
      </c>
      <c r="H3" s="2025" t="s">
        <v>84</v>
      </c>
    </row>
    <row r="4" ht="28.5" customHeight="1">
      <c r="A4" s="2026" t="s">
        <v>291</v>
      </c>
      <c r="B4" s="2027" t="s">
        <v>147</v>
      </c>
      <c r="C4" s="2028" t="s">
        <v>147</v>
      </c>
      <c r="D4" s="2029" t="s">
        <v>147</v>
      </c>
      <c r="E4" s="2030" t="s">
        <v>292</v>
      </c>
      <c r="F4" s="2031" t="s">
        <v>223</v>
      </c>
      <c r="G4" s="2032">
        <v>112</v>
      </c>
      <c r="H4" s="2033">
        <v>160</v>
      </c>
    </row>
    <row r="5" ht="28.5" customHeight="1">
      <c r="A5" s="2034" t="s">
        <v>222</v>
      </c>
      <c r="B5" s="2035" t="s">
        <v>223</v>
      </c>
      <c r="C5" s="2036">
        <v>7515</v>
      </c>
      <c r="D5" s="2037">
        <v>7590</v>
      </c>
      <c r="E5" s="2038" t="s">
        <v>293</v>
      </c>
      <c r="F5" s="2039" t="s">
        <v>147</v>
      </c>
      <c r="G5" s="2040" t="s">
        <v>147</v>
      </c>
      <c r="H5" s="2041" t="s">
        <v>147</v>
      </c>
    </row>
    <row r="6" ht="28.5" customHeight="1">
      <c r="A6" s="2042" t="s">
        <v>294</v>
      </c>
      <c r="B6" s="2043" t="s">
        <v>223</v>
      </c>
      <c r="C6" s="2044">
        <v>7515</v>
      </c>
      <c r="D6" s="2045">
        <v>7590</v>
      </c>
      <c r="E6" s="2046" t="s">
        <v>222</v>
      </c>
      <c r="F6" s="2047" t="s">
        <v>223</v>
      </c>
      <c r="G6" s="2048">
        <v>15531</v>
      </c>
      <c r="H6" s="2049">
        <v>15547</v>
      </c>
    </row>
    <row r="7" ht="28.5" customHeight="1">
      <c r="A7" s="2050" t="s">
        <v>244</v>
      </c>
      <c r="B7" s="2051" t="s">
        <v>147</v>
      </c>
      <c r="C7" s="2052" t="s">
        <v>147</v>
      </c>
      <c r="D7" s="2053" t="s">
        <v>147</v>
      </c>
      <c r="E7" s="2054" t="s">
        <v>240</v>
      </c>
      <c r="F7" s="2055" t="s">
        <v>223</v>
      </c>
      <c r="G7" s="2056">
        <v>15531</v>
      </c>
      <c r="H7" s="2057">
        <v>15547</v>
      </c>
    </row>
    <row r="8" ht="28.5" customHeight="1">
      <c r="A8" s="2058" t="s">
        <v>273</v>
      </c>
      <c r="B8" s="2059" t="s">
        <v>225</v>
      </c>
      <c r="C8" s="2060">
        <v>650000000</v>
      </c>
      <c r="D8" s="2061">
        <v>682500000</v>
      </c>
      <c r="E8" s="2062" t="s">
        <v>244</v>
      </c>
      <c r="F8" s="2063" t="s">
        <v>225</v>
      </c>
      <c r="G8" s="2064">
        <v>650000000</v>
      </c>
      <c r="H8" s="2065">
        <v>653923610.76</v>
      </c>
    </row>
    <row r="9" ht="26.25" customHeight="1">
      <c r="A9" s="2066" t="s">
        <v>275</v>
      </c>
      <c r="B9" s="2067" t="s">
        <v>225</v>
      </c>
      <c r="C9" s="2068">
        <v>650000000</v>
      </c>
      <c r="D9" s="2069">
        <v>682500000</v>
      </c>
      <c r="E9" s="2070" t="s">
        <v>277</v>
      </c>
      <c r="F9" s="2071" t="s">
        <v>252</v>
      </c>
      <c r="G9" s="741">
        <f>IF(G8=0,0,G12/G8*100)</f>
        <v>0.79</v>
      </c>
      <c r="H9" s="741">
        <f>IF(H8=0,0,H12/H8*100)</f>
        <v>0.790000072637842</v>
      </c>
    </row>
    <row r="10" ht="28.5" customHeight="1">
      <c r="A10" s="2072" t="s">
        <v>277</v>
      </c>
      <c r="B10" s="2073" t="s">
        <v>252</v>
      </c>
      <c r="C10" s="879">
        <v>1</v>
      </c>
      <c r="D10" s="879">
        <v>1</v>
      </c>
      <c r="E10" s="2074" t="s">
        <v>257</v>
      </c>
      <c r="F10" s="2075" t="s">
        <v>258</v>
      </c>
      <c r="G10" s="741">
        <f>IF(G7=0,0,G8/G7)</f>
        <v>41851.7803103471</v>
      </c>
      <c r="H10" s="741">
        <f>IF(H7=0,0,H8/H7)</f>
        <v>42061.08</v>
      </c>
    </row>
    <row r="11" ht="28.5" customHeight="1">
      <c r="A11" s="2076" t="s">
        <v>257</v>
      </c>
      <c r="B11" s="2077" t="s">
        <v>258</v>
      </c>
      <c r="C11" s="1109">
        <f>IF(C6=0,0,C9/C6)</f>
        <v>86493.6793080506</v>
      </c>
      <c r="D11" s="1109">
        <f>IF(D6=0,0,D9/D6)</f>
        <v>89920.9486166008</v>
      </c>
      <c r="E11" s="2078" t="s">
        <v>295</v>
      </c>
      <c r="F11" s="2079" t="s">
        <v>225</v>
      </c>
      <c r="G11" s="2080">
        <v>5135000</v>
      </c>
      <c r="H11" s="2081">
        <v>5165997</v>
      </c>
    </row>
    <row r="12" ht="28.5" customHeight="1">
      <c r="A12" s="2082" t="s">
        <v>296</v>
      </c>
      <c r="B12" s="2083" t="s">
        <v>223</v>
      </c>
      <c r="C12" s="2084">
        <v>145</v>
      </c>
      <c r="D12" s="2085">
        <v>181</v>
      </c>
      <c r="E12" s="2086" t="s">
        <v>297</v>
      </c>
      <c r="F12" s="2087" t="s">
        <v>225</v>
      </c>
      <c r="G12" s="2088">
        <v>5135000</v>
      </c>
      <c r="H12" s="2089">
        <v>5165997</v>
      </c>
    </row>
    <row r="13" ht="28.5" customHeight="1">
      <c r="A13" s="2090" t="s">
        <v>298</v>
      </c>
      <c r="B13" s="2091" t="s">
        <v>299</v>
      </c>
      <c r="C13" s="2092">
        <v>1700</v>
      </c>
      <c r="D13" s="2093">
        <v>2129</v>
      </c>
      <c r="E13" s="2094" t="s">
        <v>300</v>
      </c>
      <c r="F13" s="2095" t="s">
        <v>223</v>
      </c>
      <c r="G13" s="2096">
        <v>64</v>
      </c>
      <c r="H13" s="2097">
        <v>64</v>
      </c>
    </row>
    <row r="14" ht="33.75" customHeight="1">
      <c r="A14" s="2098" t="s">
        <v>301</v>
      </c>
      <c r="B14" s="2099" t="s">
        <v>223</v>
      </c>
      <c r="C14" s="2100">
        <v>1694</v>
      </c>
      <c r="D14" s="2101">
        <v>3000</v>
      </c>
      <c r="E14" s="2102"/>
      <c r="F14" s="2103"/>
      <c r="G14" s="2104"/>
      <c r="H14" s="2105"/>
    </row>
    <row r="15" ht="1652.65">
      <c r="A15" s="2106"/>
      <c r="B15" s="2107"/>
      <c r="C15" s="2108"/>
      <c r="D15" s="2109"/>
      <c r="E15" s="2110"/>
      <c r="F15" s="2111"/>
      <c r="G15" s="2112"/>
      <c r="H15" s="2113" t="s">
        <v>302</v>
      </c>
    </row>
  </sheetData>
  <mergeCells>
    <mergeCell ref="A1:H1"/>
  </mergeCells>
  <printOptions horizontalCentered="1"/>
  <pageMargins left="0.78740157480315" right="0.78740157480315" top="1.18110236220472" bottom="1.18110236220472" header="0.51181" footer="0.51181"/>
  <pageSetup paperSize="9" scale="80" pageOrder="overThenDown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1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4.26666666666667" style="16"/>
    <col min="2" max="2" width="3.13725490196078" style="16"/>
    <col min="3" max="3" width="16.9411764705882" style="16"/>
    <col min="4" max="4" width="4.26666666666667" style="16"/>
    <col min="5" max="5" width="3.51372549019608" style="16"/>
    <col min="6" max="6" width="9.16078431372549" style="16"/>
    <col min="7" max="7" width="9.16078431372549" style="16"/>
    <col min="8" max="8" width="36.5176470588235" style="16"/>
    <col min="9" max="9" width="4.76862745098039" style="16"/>
  </cols>
  <sheetData>
    <row r="1" ht="24.75" customHeight="1">
      <c r="A1" s="535"/>
      <c r="B1" s="536"/>
      <c r="C1" s="537"/>
      <c r="D1" s="538"/>
      <c r="E1" s="539"/>
      <c r="F1" s="540"/>
      <c r="G1" s="541"/>
      <c r="H1" s="542"/>
      <c r="I1" s="543"/>
    </row>
    <row r="2" ht="42.75" customHeight="1">
      <c r="A2" s="544"/>
      <c r="B2" s="545" t="s">
        <v>21</v>
      </c>
      <c r="C2" s="546"/>
      <c r="D2" s="547"/>
      <c r="E2" s="548"/>
      <c r="F2" s="549"/>
      <c r="G2" s="550"/>
      <c r="H2" s="551"/>
      <c r="I2" s="552"/>
    </row>
    <row r="3" ht="43.5" customHeight="1">
      <c r="A3" s="553"/>
      <c r="B3" s="554"/>
      <c r="C3" s="555"/>
      <c r="D3" s="556"/>
      <c r="E3" s="557"/>
      <c r="F3" s="558"/>
      <c r="G3" s="559"/>
      <c r="H3" s="560"/>
      <c r="I3" s="561"/>
    </row>
    <row r="4" ht="28.5" customHeight="1">
      <c r="A4" s="562"/>
      <c r="B4" s="563"/>
      <c r="C4" s="564"/>
      <c r="D4" s="565"/>
      <c r="E4" s="566"/>
      <c r="F4" s="567"/>
      <c r="G4" s="568"/>
      <c r="H4" s="569"/>
      <c r="I4" s="570"/>
    </row>
    <row r="5" ht="28.5" customHeight="1">
      <c r="A5" s="571"/>
      <c r="B5" s="572"/>
      <c r="C5" s="573" t="s">
        <v>22</v>
      </c>
      <c r="D5" s="574"/>
      <c r="E5" s="575"/>
      <c r="F5" s="576"/>
      <c r="G5" s="577"/>
      <c r="H5" s="578"/>
      <c r="I5" s="579"/>
    </row>
    <row r="6" ht="28.5" customHeight="1">
      <c r="A6" s="580"/>
      <c r="B6" s="581"/>
      <c r="C6" s="582" t="s">
        <v>23</v>
      </c>
      <c r="D6" s="583"/>
      <c r="E6" s="584"/>
      <c r="F6" s="585"/>
      <c r="G6" s="586"/>
      <c r="H6" s="587"/>
      <c r="I6" s="588"/>
    </row>
    <row r="7" ht="28.5" customHeight="1">
      <c r="A7" s="589"/>
      <c r="B7" s="590"/>
      <c r="C7" s="591" t="s">
        <v>24</v>
      </c>
      <c r="D7" s="592"/>
      <c r="E7" s="593"/>
      <c r="F7" s="594"/>
      <c r="G7" s="595"/>
      <c r="H7" s="596"/>
      <c r="I7" s="597"/>
    </row>
    <row r="8" ht="28.5" customHeight="1">
      <c r="A8" s="598"/>
      <c r="B8" s="599"/>
      <c r="C8" s="600" t="s">
        <v>25</v>
      </c>
      <c r="D8" s="601"/>
      <c r="E8" s="602"/>
      <c r="F8" s="603"/>
      <c r="G8" s="604"/>
      <c r="H8" s="605"/>
      <c r="I8" s="606"/>
    </row>
    <row r="9" ht="28.5" customHeight="1">
      <c r="A9" s="607"/>
      <c r="B9" s="608"/>
      <c r="C9" s="609" t="s">
        <v>26</v>
      </c>
      <c r="D9" s="610"/>
      <c r="E9" s="611"/>
      <c r="F9" s="612"/>
      <c r="G9" s="613"/>
      <c r="H9" s="614"/>
      <c r="I9" s="615"/>
    </row>
    <row r="10" ht="28.5" customHeight="1">
      <c r="A10" s="616"/>
      <c r="B10" s="617"/>
      <c r="C10" s="618" t="s">
        <v>27</v>
      </c>
      <c r="D10" s="619"/>
      <c r="E10" s="620"/>
      <c r="F10" s="621"/>
      <c r="G10" s="622"/>
      <c r="H10" s="623"/>
      <c r="I10" s="624"/>
    </row>
    <row r="11" ht="28.5" customHeight="1">
      <c r="A11" s="625"/>
      <c r="B11" s="626"/>
      <c r="C11" s="627"/>
      <c r="D11" s="628"/>
      <c r="E11" s="629"/>
      <c r="F11" s="630"/>
      <c r="G11" s="631"/>
      <c r="H11" s="632"/>
      <c r="I11" s="633"/>
    </row>
  </sheetData>
  <mergeCells>
    <mergeCell ref="B2:H2"/>
    <mergeCell ref="C5:E5"/>
    <mergeCell ref="F5:H5"/>
    <mergeCell ref="C6:E6"/>
    <mergeCell ref="F6:H6"/>
    <mergeCell ref="C7:E7"/>
    <mergeCell ref="F7:H7"/>
    <mergeCell ref="C8:E8"/>
    <mergeCell ref="F8:H8"/>
    <mergeCell ref="C9:E9"/>
    <mergeCell ref="F9:H9"/>
    <mergeCell ref="C10:E10"/>
    <mergeCell ref="F10:H10"/>
  </mergeCells>
  <printOptions horizontalCentered="1"/>
  <pageMargins left="0.393700787401575" right="0.393700787401575" top="1.18110236220472" bottom="0.78740157480315" header="0.51181" footer="0.51181"/>
  <pageSetup paperSize="9" scale="75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4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5.27058823529412" style="16"/>
    <col min="2" max="2" width="66.5098039215686" style="16"/>
    <col min="3" max="3" style="16" hidden="1"/>
    <col min="4" max="4" width="11.4196078431373" style="16"/>
    <col min="5" max="5" width="6.14901960784314" style="16"/>
  </cols>
  <sheetData>
    <row r="1" ht="21" customHeight="1">
      <c r="A1" s="634"/>
      <c r="B1" s="635"/>
      <c r="C1" s="636"/>
      <c r="D1" s="637"/>
      <c r="E1" s="638"/>
    </row>
    <row r="2" ht="42.75" customHeight="1">
      <c r="A2" s="639" t="s">
        <v>28</v>
      </c>
      <c r="B2" s="640"/>
      <c r="C2" s="641"/>
      <c r="D2" s="642"/>
      <c r="E2" s="643"/>
    </row>
    <row r="3" ht="24.75" customHeight="1">
      <c r="A3" s="644"/>
      <c r="B3" s="645"/>
      <c r="C3" s="646"/>
      <c r="D3" s="647"/>
      <c r="E3" s="648"/>
    </row>
    <row r="4" ht="24.75" customHeight="1">
      <c r="A4" s="649"/>
      <c r="B4" s="650" t="s">
        <v>29</v>
      </c>
      <c r="C4" s="651"/>
      <c r="D4" s="652" t="s">
        <v>30</v>
      </c>
      <c r="E4" s="653"/>
    </row>
    <row r="5" ht="24.75" customHeight="1">
      <c r="A5" s="654"/>
      <c r="B5" s="655" t="s">
        <v>31</v>
      </c>
      <c r="C5" s="656"/>
      <c r="D5" s="657" t="s">
        <v>32</v>
      </c>
      <c r="E5" s="658"/>
    </row>
    <row r="6" ht="24.75" customHeight="1">
      <c r="A6" s="659"/>
      <c r="B6" s="660" t="s">
        <v>33</v>
      </c>
      <c r="C6" s="661"/>
      <c r="D6" s="662" t="s">
        <v>34</v>
      </c>
      <c r="E6" s="663"/>
    </row>
    <row r="7" ht="24.75" customHeight="1">
      <c r="A7" s="664"/>
      <c r="B7" s="665" t="s">
        <v>35</v>
      </c>
      <c r="C7" s="666"/>
      <c r="D7" s="667" t="s">
        <v>36</v>
      </c>
      <c r="E7" s="668"/>
    </row>
    <row r="8" ht="24.75" customHeight="1">
      <c r="A8" s="669"/>
      <c r="B8" s="670" t="s">
        <v>37</v>
      </c>
      <c r="C8" s="671"/>
      <c r="D8" s="672" t="s">
        <v>38</v>
      </c>
      <c r="E8" s="673"/>
    </row>
    <row r="9" ht="24.75" customHeight="1">
      <c r="A9" s="674"/>
      <c r="B9" s="675" t="s">
        <v>39</v>
      </c>
      <c r="C9" s="676"/>
      <c r="D9" s="677" t="s">
        <v>40</v>
      </c>
      <c r="E9" s="678"/>
    </row>
    <row r="10" ht="24.75" customHeight="1">
      <c r="A10" s="679"/>
      <c r="B10" s="680" t="s">
        <v>41</v>
      </c>
      <c r="C10" s="681"/>
      <c r="D10" s="682" t="s">
        <v>42</v>
      </c>
      <c r="E10" s="683"/>
    </row>
    <row r="11" ht="24.75" customHeight="1">
      <c r="A11" s="684"/>
      <c r="B11" s="685" t="s">
        <v>43</v>
      </c>
      <c r="C11" s="686"/>
      <c r="D11" s="687" t="s">
        <v>44</v>
      </c>
      <c r="E11" s="688"/>
    </row>
    <row r="12" ht="24.75" customHeight="1">
      <c r="A12" s="689"/>
      <c r="B12" s="690" t="s">
        <v>45</v>
      </c>
      <c r="C12" s="691"/>
      <c r="D12" s="692" t="s">
        <v>46</v>
      </c>
      <c r="E12" s="693"/>
    </row>
    <row r="13" ht="24.75" customHeight="1">
      <c r="A13" s="694"/>
      <c r="B13" s="695" t="s">
        <v>47</v>
      </c>
      <c r="C13" s="696"/>
      <c r="D13" s="697" t="s">
        <v>48</v>
      </c>
      <c r="E13" s="698"/>
    </row>
    <row r="14" ht="24.75" customHeight="1">
      <c r="A14" s="699"/>
      <c r="B14" s="700" t="s">
        <v>49</v>
      </c>
      <c r="C14" s="701"/>
      <c r="D14" s="702" t="s">
        <v>50</v>
      </c>
      <c r="E14" s="703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1:C11"/>
  </mergeCells>
  <printOptions horizontalCentered="1"/>
  <pageMargins left="0.393700787401575" right="0.393700787401575" top="1.18110236220472" bottom="0.78740157480315" header="0.51181" footer="0.51181"/>
  <pageSetup paperSize="9" scale="75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39.6549019607843" style="16"/>
    <col min="2" max="2" width="22.0862745098039" style="16"/>
    <col min="3" max="3" width="21.5843137254902" style="16"/>
    <col min="4" max="4" width="15.4352941176471" style="16"/>
    <col min="5" max="5" width="15.4352941176471" style="16"/>
    <col min="6" max="6" width="17.1921568627451" style="16"/>
    <col min="7" max="7" width="15.4352941176471" style="16"/>
    <col min="8" max="8" width="14.4313725490196" style="16"/>
    <col min="9" max="9" width="15.4352941176471" style="16"/>
  </cols>
  <sheetData>
    <row r="1" ht="35.25" customHeight="1">
      <c r="A1" s="704" t="s">
        <v>51</v>
      </c>
      <c r="B1" s="705"/>
      <c r="C1" s="706"/>
      <c r="D1" s="707"/>
      <c r="E1" s="708"/>
      <c r="F1" s="709"/>
      <c r="G1" s="710"/>
      <c r="H1" s="711"/>
      <c r="I1" s="712"/>
    </row>
    <row r="2" ht="15" customHeight="1">
      <c r="A2" s="713"/>
      <c r="B2" s="714"/>
      <c r="C2" s="715"/>
      <c r="D2" s="716"/>
      <c r="E2" s="717"/>
      <c r="F2" s="718"/>
      <c r="G2" s="719"/>
      <c r="H2" s="720"/>
      <c r="I2" s="721" t="s">
        <v>52</v>
      </c>
    </row>
    <row r="3" ht="15" customHeight="1">
      <c r="A3" s="722" t="s">
        <v>53</v>
      </c>
      <c r="B3" s="723"/>
      <c r="C3" s="724"/>
      <c r="D3" s="725"/>
      <c r="E3" s="726"/>
      <c r="F3" s="727"/>
      <c r="G3" s="728"/>
      <c r="H3" s="729"/>
      <c r="I3" s="730" t="s">
        <v>54</v>
      </c>
    </row>
    <row r="4" ht="37.5" customHeight="1">
      <c r="A4" s="731" t="s">
        <v>55</v>
      </c>
      <c r="B4" s="732" t="s">
        <v>56</v>
      </c>
      <c r="C4" s="733" t="s">
        <v>57</v>
      </c>
      <c r="D4" s="734" t="s">
        <v>58</v>
      </c>
      <c r="E4" s="735" t="s">
        <v>59</v>
      </c>
      <c r="F4" s="736" t="s">
        <v>60</v>
      </c>
      <c r="G4" s="737" t="s">
        <v>61</v>
      </c>
      <c r="H4" s="738" t="s">
        <v>62</v>
      </c>
      <c r="I4" s="739" t="s">
        <v>63</v>
      </c>
    </row>
    <row r="5" ht="22.5" customHeight="1">
      <c r="A5" s="740" t="s">
        <v>64</v>
      </c>
      <c r="B5" s="741">
        <f>C5+D5+E5+F5+G5+H5+I5</f>
        <v>763268051.12</v>
      </c>
      <c r="C5" s="742">
        <v>287174276.07</v>
      </c>
      <c r="D5" s="742">
        <v>71276566.46</v>
      </c>
      <c r="E5" s="741">
        <v>181089295.01</v>
      </c>
      <c r="F5" s="741">
        <v>89359706.58</v>
      </c>
      <c r="G5" s="741">
        <v>121590210</v>
      </c>
      <c r="H5" s="741">
        <v>5192997</v>
      </c>
      <c r="I5" s="743">
        <v>7585000</v>
      </c>
    </row>
    <row r="6" ht="22.5" customHeight="1">
      <c r="A6" s="744" t="s">
        <v>65</v>
      </c>
      <c r="B6" s="741">
        <f>C6+D6+E6+F6+G6+H6+I6</f>
        <v>338001263.08</v>
      </c>
      <c r="C6" s="741">
        <v>109437170.49</v>
      </c>
      <c r="D6" s="741">
        <v>15385174</v>
      </c>
      <c r="E6" s="741">
        <v>72789295.01</v>
      </c>
      <c r="F6" s="741">
        <v>87801706.58</v>
      </c>
      <c r="G6" s="741">
        <v>40596920</v>
      </c>
      <c r="H6" s="741">
        <v>5165997</v>
      </c>
      <c r="I6" s="743">
        <v>6825000</v>
      </c>
    </row>
    <row r="7" ht="22.5" customHeight="1">
      <c r="A7" s="745" t="s">
        <v>66</v>
      </c>
      <c r="B7" s="741">
        <f>C7+D7+E7+F7+G7+H7+I7</f>
        <v>5971000</v>
      </c>
      <c r="C7" s="741">
        <v>6000</v>
      </c>
      <c r="D7" s="741">
        <v>2100000</v>
      </c>
      <c r="E7" s="741">
        <v>300000</v>
      </c>
      <c r="F7" s="741">
        <v>1528000</v>
      </c>
      <c r="G7" s="741">
        <v>1250000</v>
      </c>
      <c r="H7" s="741">
        <v>27000</v>
      </c>
      <c r="I7" s="743">
        <v>760000</v>
      </c>
    </row>
    <row r="8" ht="22.5" customHeight="1">
      <c r="A8" s="746" t="s">
        <v>67</v>
      </c>
      <c r="B8" s="741">
        <f>C8+D8+E8+F8+G8+H8+I8</f>
        <v>241483682.46</v>
      </c>
      <c r="C8" s="741">
        <v>0</v>
      </c>
      <c r="D8" s="741">
        <v>53740392.46</v>
      </c>
      <c r="E8" s="741">
        <v>108000000</v>
      </c>
      <c r="F8" s="741">
        <v>0</v>
      </c>
      <c r="G8" s="741">
        <v>79743290</v>
      </c>
      <c r="H8" s="741">
        <v>0</v>
      </c>
      <c r="I8" s="743">
        <v>0</v>
      </c>
    </row>
    <row r="9" ht="22.5" customHeight="1">
      <c r="A9" s="747" t="s">
        <v>68</v>
      </c>
      <c r="B9" s="741">
        <f>C9+D9+E9</f>
        <v>0</v>
      </c>
      <c r="C9" s="741">
        <v>0</v>
      </c>
      <c r="D9" s="741">
        <v>0</v>
      </c>
      <c r="E9" s="741">
        <v>0</v>
      </c>
      <c r="F9" s="741"/>
      <c r="G9" s="741"/>
      <c r="H9" s="741"/>
      <c r="I9" s="741"/>
    </row>
    <row r="10" ht="22.5" customHeight="1">
      <c r="A10" s="748" t="s">
        <v>69</v>
      </c>
      <c r="B10" s="741">
        <f>C10+D10+E10+F10+G10+H10+I10</f>
        <v>50000</v>
      </c>
      <c r="C10" s="741">
        <v>50000</v>
      </c>
      <c r="D10" s="741">
        <v>0</v>
      </c>
      <c r="E10" s="741">
        <v>0</v>
      </c>
      <c r="F10" s="741">
        <v>0</v>
      </c>
      <c r="G10" s="741">
        <v>0</v>
      </c>
      <c r="H10" s="741">
        <v>0</v>
      </c>
      <c r="I10" s="741">
        <v>0</v>
      </c>
    </row>
    <row r="11" ht="22.5" customHeight="1">
      <c r="A11" s="749" t="s">
        <v>70</v>
      </c>
      <c r="B11" s="741">
        <f>C11+D11+E11+F11+I11</f>
        <v>4348000</v>
      </c>
      <c r="C11" s="741">
        <v>4267000</v>
      </c>
      <c r="D11" s="741">
        <v>51000</v>
      </c>
      <c r="E11" s="741">
        <v>0</v>
      </c>
      <c r="F11" s="741">
        <v>30000</v>
      </c>
      <c r="G11" s="741"/>
      <c r="H11" s="741"/>
      <c r="I11" s="741">
        <v>0</v>
      </c>
    </row>
    <row r="12" ht="22.5" customHeight="1">
      <c r="A12" s="750" t="s">
        <v>71</v>
      </c>
      <c r="B12" s="741">
        <f>C12</f>
        <v>0</v>
      </c>
      <c r="C12" s="741">
        <v>0</v>
      </c>
      <c r="D12" s="741"/>
      <c r="E12" s="741"/>
      <c r="F12" s="741"/>
      <c r="G12" s="741"/>
      <c r="H12" s="741"/>
      <c r="I12" s="741"/>
    </row>
    <row r="13" ht="22.5" customHeight="1">
      <c r="A13" s="751" t="s">
        <v>72</v>
      </c>
      <c r="B13" s="741">
        <f>C13</f>
        <v>0</v>
      </c>
      <c r="C13" s="741">
        <v>0</v>
      </c>
      <c r="D13" s="741"/>
      <c r="E13" s="741"/>
      <c r="F13" s="741"/>
      <c r="G13" s="741"/>
      <c r="H13" s="741"/>
      <c r="I13" s="741"/>
    </row>
    <row r="14" ht="22.5" customHeight="1">
      <c r="A14" s="752" t="s">
        <v>73</v>
      </c>
      <c r="B14" s="741">
        <f>C14+D14+E14+F14+G14+H14+I14</f>
        <v>820791544.4</v>
      </c>
      <c r="C14" s="741">
        <v>359174276.07</v>
      </c>
      <c r="D14" s="741">
        <v>54078454.38</v>
      </c>
      <c r="E14" s="741">
        <v>182398092.6</v>
      </c>
      <c r="F14" s="741">
        <v>74799805.43</v>
      </c>
      <c r="G14" s="741">
        <v>137559078.34</v>
      </c>
      <c r="H14" s="741">
        <v>6636412.58</v>
      </c>
      <c r="I14" s="741">
        <v>6145425</v>
      </c>
    </row>
    <row r="15" ht="22.5" customHeight="1">
      <c r="A15" s="753" t="s">
        <v>74</v>
      </c>
      <c r="B15" s="741">
        <f>C15+D15+E15+F15+G15+H15+I15</f>
        <v>612714535.18</v>
      </c>
      <c r="C15" s="741">
        <v>171934105.58</v>
      </c>
      <c r="D15" s="741">
        <v>53998454.38</v>
      </c>
      <c r="E15" s="741">
        <v>182398092.6</v>
      </c>
      <c r="F15" s="741">
        <v>73346805.43</v>
      </c>
      <c r="G15" s="741">
        <v>121718739.61</v>
      </c>
      <c r="H15" s="741">
        <v>6122912.58</v>
      </c>
      <c r="I15" s="741">
        <v>3195425</v>
      </c>
    </row>
    <row r="16" ht="22.5" customHeight="1">
      <c r="A16" s="754" t="s">
        <v>75</v>
      </c>
      <c r="B16" s="741">
        <f>C16+D16+E16+F16+G16+H16+I16</f>
        <v>0</v>
      </c>
      <c r="C16" s="741">
        <v>0</v>
      </c>
      <c r="D16" s="741">
        <v>0</v>
      </c>
      <c r="E16" s="741">
        <v>0</v>
      </c>
      <c r="F16" s="741">
        <v>0</v>
      </c>
      <c r="G16" s="741">
        <v>0</v>
      </c>
      <c r="H16" s="741">
        <v>0</v>
      </c>
      <c r="I16" s="741">
        <v>0</v>
      </c>
    </row>
    <row r="17" ht="22.5" customHeight="1">
      <c r="A17" s="755" t="s">
        <v>76</v>
      </c>
      <c r="B17" s="741">
        <f>C17+D17+E17+F17+I17</f>
        <v>1560000</v>
      </c>
      <c r="C17" s="741">
        <v>1480000</v>
      </c>
      <c r="D17" s="741">
        <v>80000</v>
      </c>
      <c r="E17" s="741">
        <v>0</v>
      </c>
      <c r="F17" s="741">
        <v>0</v>
      </c>
      <c r="G17" s="741"/>
      <c r="H17" s="741"/>
      <c r="I17" s="741">
        <v>0</v>
      </c>
    </row>
    <row r="18" ht="22.5" customHeight="1">
      <c r="A18" s="756" t="s">
        <v>77</v>
      </c>
      <c r="B18" s="741">
        <f>C18</f>
        <v>0</v>
      </c>
      <c r="C18" s="741">
        <v>0</v>
      </c>
      <c r="D18" s="741"/>
      <c r="E18" s="741"/>
      <c r="F18" s="741"/>
      <c r="G18" s="741"/>
      <c r="H18" s="741"/>
      <c r="I18" s="741"/>
    </row>
    <row r="19" ht="22.5" customHeight="1">
      <c r="A19" s="757" t="s">
        <v>78</v>
      </c>
      <c r="B19" s="741">
        <f>C19</f>
        <v>0</v>
      </c>
      <c r="C19" s="741">
        <v>0</v>
      </c>
      <c r="D19" s="741"/>
      <c r="E19" s="741"/>
      <c r="F19" s="741"/>
      <c r="G19" s="741"/>
      <c r="H19" s="741"/>
      <c r="I19" s="741"/>
    </row>
    <row r="20" ht="22.5" customHeight="1">
      <c r="A20" s="758" t="s">
        <v>79</v>
      </c>
      <c r="B20" s="741">
        <f>C20+D20+E20+F20+G20+H20+I20</f>
        <v>-57523493.28</v>
      </c>
      <c r="C20" s="741">
        <v>-72000000</v>
      </c>
      <c r="D20" s="741">
        <v>17198112.08</v>
      </c>
      <c r="E20" s="741">
        <v>-1308797.59</v>
      </c>
      <c r="F20" s="741">
        <v>14559901.15</v>
      </c>
      <c r="G20" s="741">
        <v>-15968868.34</v>
      </c>
      <c r="H20" s="741">
        <v>-1443415.58</v>
      </c>
      <c r="I20" s="743">
        <v>1439575</v>
      </c>
    </row>
    <row r="21" ht="22.5" customHeight="1">
      <c r="A21" s="759" t="s">
        <v>80</v>
      </c>
      <c r="B21" s="741">
        <f>C21+D21+E21+F21+G21+H21+I21</f>
        <v>514486740.81</v>
      </c>
      <c r="C21" s="741">
        <v>0</v>
      </c>
      <c r="D21" s="741">
        <v>175926599.17</v>
      </c>
      <c r="E21" s="741">
        <v>9702605.94</v>
      </c>
      <c r="F21" s="741">
        <v>212733690.41</v>
      </c>
      <c r="G21" s="741">
        <v>94576514.96</v>
      </c>
      <c r="H21" s="741">
        <v>1197979.34</v>
      </c>
      <c r="I21" s="743">
        <v>20349350.99</v>
      </c>
    </row>
    <row r="22" ht="18.75" customHeight="1">
      <c r="A22" s="760"/>
      <c r="B22" s="761"/>
      <c r="C22" s="762"/>
      <c r="D22" s="763"/>
      <c r="E22" s="764"/>
      <c r="F22" s="765"/>
      <c r="G22" s="766"/>
      <c r="H22" s="767"/>
      <c r="I22" s="768" t="s">
        <v>81</v>
      </c>
    </row>
  </sheetData>
  <mergeCells>
    <mergeCell ref="A1:I1"/>
  </mergeCells>
  <printOptions horizontalCentered="1"/>
  <pageMargins left="0.78740157480315" right="0.78740157480315" top="1.18110236220472" bottom="0.78740157480315" header="0.51181" footer="0.51181"/>
  <pageSetup paperSize="9" scale="80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5.0980392156863" style="16"/>
    <col min="2" max="2" width="21.3333333333333" style="16"/>
    <col min="3" max="3" width="21.3333333333333" style="16"/>
    <col min="4" max="4" width="27.1058823529412" style="16"/>
    <col min="5" max="5" width="21.3333333333333" style="16"/>
    <col min="6" max="6" width="21.3333333333333" style="16"/>
  </cols>
  <sheetData>
    <row r="1" ht="35.25" customHeight="1">
      <c r="A1" s="769" t="s">
        <v>82</v>
      </c>
      <c r="B1" s="770"/>
      <c r="C1" s="771"/>
      <c r="D1" s="772"/>
      <c r="E1" s="773"/>
      <c r="F1" s="774"/>
    </row>
    <row r="2" ht="15" customHeight="1">
      <c r="A2" s="775"/>
      <c r="B2" s="776"/>
      <c r="C2" s="777"/>
      <c r="D2" s="778"/>
      <c r="E2" s="779" t="s">
        <v>32</v>
      </c>
      <c r="F2" s="780"/>
    </row>
    <row r="3" ht="15" customHeight="1">
      <c r="A3" s="781" t="s">
        <v>53</v>
      </c>
      <c r="B3" s="782"/>
      <c r="C3" s="783"/>
      <c r="D3" s="784"/>
      <c r="E3" s="785"/>
      <c r="F3" s="786" t="s">
        <v>54</v>
      </c>
    </row>
    <row r="4" ht="37.5" customHeight="1">
      <c r="A4" s="787" t="s">
        <v>55</v>
      </c>
      <c r="B4" s="788" t="s">
        <v>83</v>
      </c>
      <c r="C4" s="789" t="s">
        <v>84</v>
      </c>
      <c r="D4" s="790" t="s">
        <v>55</v>
      </c>
      <c r="E4" s="791" t="s">
        <v>83</v>
      </c>
      <c r="F4" s="792" t="s">
        <v>84</v>
      </c>
    </row>
    <row r="5" ht="22.5" customHeight="1">
      <c r="A5" s="793" t="s">
        <v>85</v>
      </c>
      <c r="B5" s="794">
        <v>106287013.56</v>
      </c>
      <c r="C5" s="795">
        <v>109437170.49</v>
      </c>
      <c r="D5" s="796" t="s">
        <v>86</v>
      </c>
      <c r="E5" s="797">
        <v>151876903.2</v>
      </c>
      <c r="F5" s="798">
        <v>167507158.92</v>
      </c>
    </row>
    <row r="6" ht="22.5" customHeight="1">
      <c r="A6" s="799" t="s">
        <v>87</v>
      </c>
      <c r="B6" s="800">
        <v>1067900</v>
      </c>
      <c r="C6" s="801">
        <v>6000</v>
      </c>
      <c r="D6" s="802" t="s">
        <v>88</v>
      </c>
      <c r="E6" s="803">
        <v>223932</v>
      </c>
      <c r="F6" s="804">
        <v>223932</v>
      </c>
    </row>
    <row r="7" ht="22.5" customHeight="1">
      <c r="A7" s="805" t="s">
        <v>89</v>
      </c>
      <c r="B7" s="806">
        <v>0</v>
      </c>
      <c r="C7" s="807">
        <v>0</v>
      </c>
      <c r="D7" s="808" t="s">
        <v>90</v>
      </c>
      <c r="E7" s="809">
        <v>0</v>
      </c>
      <c r="F7" s="810">
        <v>0</v>
      </c>
    </row>
    <row r="8" ht="22.5" customHeight="1">
      <c r="A8" s="811" t="s">
        <v>91</v>
      </c>
      <c r="B8" s="812">
        <v>0</v>
      </c>
      <c r="C8" s="813">
        <v>0</v>
      </c>
      <c r="D8" s="814" t="s">
        <v>92</v>
      </c>
      <c r="E8" s="815">
        <v>4137748.48</v>
      </c>
      <c r="F8" s="816">
        <v>4426946.66</v>
      </c>
    </row>
    <row r="9" ht="22.5" customHeight="1">
      <c r="A9" s="817" t="s">
        <v>93</v>
      </c>
      <c r="B9" s="818">
        <v>0</v>
      </c>
      <c r="C9" s="819">
        <v>0</v>
      </c>
      <c r="D9" s="820"/>
      <c r="E9" s="821"/>
      <c r="F9" s="822"/>
    </row>
    <row r="10" ht="22.5" customHeight="1">
      <c r="A10" s="823" t="s">
        <v>94</v>
      </c>
      <c r="B10" s="824">
        <v>1721478.47</v>
      </c>
      <c r="C10" s="825">
        <v>50000</v>
      </c>
      <c r="D10" s="826" t="s">
        <v>95</v>
      </c>
      <c r="E10" s="827">
        <v>5286698.1</v>
      </c>
      <c r="F10" s="828">
        <v>0</v>
      </c>
    </row>
    <row r="11" ht="22.5" customHeight="1">
      <c r="A11" s="829" t="s">
        <v>96</v>
      </c>
      <c r="B11" s="830">
        <v>1721478.47</v>
      </c>
      <c r="C11" s="831">
        <v>50000</v>
      </c>
      <c r="D11" s="832"/>
      <c r="E11" s="833"/>
      <c r="F11" s="834"/>
    </row>
    <row r="12" ht="22.5" customHeight="1">
      <c r="A12" s="835" t="s">
        <v>97</v>
      </c>
      <c r="B12" s="836">
        <v>4067000</v>
      </c>
      <c r="C12" s="837">
        <v>4267000</v>
      </c>
      <c r="D12" s="838" t="s">
        <v>98</v>
      </c>
      <c r="E12" s="839">
        <v>1460000</v>
      </c>
      <c r="F12" s="840">
        <v>1480000</v>
      </c>
    </row>
    <row r="13" ht="22.5" customHeight="1">
      <c r="A13" s="841" t="s">
        <v>99</v>
      </c>
      <c r="B13" s="741">
        <f>B5+B6+B7+B9+B10+B12</f>
        <v>113143392.03</v>
      </c>
      <c r="C13" s="741">
        <f>C5+C6+C7+C9+C10+C12</f>
        <v>113760170.49</v>
      </c>
      <c r="D13" s="842" t="s">
        <v>100</v>
      </c>
      <c r="E13" s="843">
        <f>E5+E7+E8+E10+E12</f>
        <v>162761349.78</v>
      </c>
      <c r="F13" s="844">
        <f>F5+F7+F8+F10+F12</f>
        <v>173414105.58</v>
      </c>
    </row>
    <row r="14" ht="22.5" customHeight="1">
      <c r="A14" s="845" t="s">
        <v>101</v>
      </c>
      <c r="B14" s="846">
        <v>51250000</v>
      </c>
      <c r="C14" s="847">
        <v>173414105.58</v>
      </c>
      <c r="D14" s="848" t="s">
        <v>102</v>
      </c>
      <c r="E14" s="849">
        <v>0</v>
      </c>
      <c r="F14" s="850">
        <v>0</v>
      </c>
    </row>
    <row r="15" ht="33" customHeight="1">
      <c r="A15" s="851" t="s">
        <v>103</v>
      </c>
      <c r="B15" s="852">
        <v>0</v>
      </c>
      <c r="C15" s="853">
        <v>0</v>
      </c>
      <c r="D15" s="854" t="s">
        <v>104</v>
      </c>
      <c r="E15" s="855">
        <v>0</v>
      </c>
      <c r="F15" s="856">
        <v>0</v>
      </c>
    </row>
    <row r="16" ht="22.5" customHeight="1">
      <c r="A16" s="857" t="s">
        <v>105</v>
      </c>
      <c r="B16" s="858">
        <v>0</v>
      </c>
      <c r="C16" s="859">
        <v>0</v>
      </c>
      <c r="D16" s="860" t="s">
        <v>106</v>
      </c>
      <c r="E16" s="861">
        <v>88600147.28</v>
      </c>
      <c r="F16" s="862">
        <v>185760170.49</v>
      </c>
    </row>
    <row r="17" ht="29.25" customHeight="1">
      <c r="A17" s="863" t="s">
        <v>107</v>
      </c>
      <c r="B17" s="864">
        <v>0</v>
      </c>
      <c r="C17" s="865">
        <v>0</v>
      </c>
      <c r="D17" s="866" t="s">
        <v>108</v>
      </c>
      <c r="E17" s="867">
        <v>0</v>
      </c>
      <c r="F17" s="868">
        <v>0</v>
      </c>
    </row>
    <row r="18" ht="22.5" customHeight="1">
      <c r="A18" s="869" t="s">
        <v>109</v>
      </c>
      <c r="B18" s="870">
        <f>B13+B14+B16</f>
        <v>164393392.03</v>
      </c>
      <c r="C18" s="870">
        <f>C13+C14+C16</f>
        <v>287174276.07</v>
      </c>
      <c r="D18" s="871" t="s">
        <v>110</v>
      </c>
      <c r="E18" s="872">
        <f>E13+E14+E16</f>
        <v>251361497.06</v>
      </c>
      <c r="F18" s="844">
        <f>F13+F14+F16</f>
        <v>359174276.07</v>
      </c>
    </row>
    <row r="19" ht="22.5" customHeight="1">
      <c r="A19" s="873"/>
      <c r="B19" s="874"/>
      <c r="C19" s="875"/>
      <c r="D19" s="876" t="s">
        <v>111</v>
      </c>
      <c r="E19" s="844">
        <f>B18-E18</f>
        <v>-86968105.03</v>
      </c>
      <c r="F19" s="844">
        <f>C18-F18</f>
        <v>-72000000</v>
      </c>
    </row>
    <row r="20" ht="22.5" customHeight="1">
      <c r="A20" s="877" t="s">
        <v>112</v>
      </c>
      <c r="B20" s="878">
        <v>158968105.03</v>
      </c>
      <c r="C20" s="879">
        <f>E20</f>
        <v>72000000</v>
      </c>
      <c r="D20" s="880" t="s">
        <v>113</v>
      </c>
      <c r="E20" s="844">
        <f>B20+E19</f>
        <v>72000000</v>
      </c>
      <c r="F20" s="844">
        <f>C20+F19</f>
        <v>2.98023223876953E-8</v>
      </c>
    </row>
    <row r="21" ht="22.5" customHeight="1">
      <c r="A21" s="881" t="s">
        <v>114</v>
      </c>
      <c r="B21" s="879">
        <f>B18+B20</f>
        <v>323361497.06</v>
      </c>
      <c r="C21" s="879">
        <f>C18+C20</f>
        <v>359174276.07</v>
      </c>
      <c r="D21" s="882" t="s">
        <v>114</v>
      </c>
      <c r="E21" s="844">
        <f>E18+E20</f>
        <v>323361497.06</v>
      </c>
      <c r="F21" s="844">
        <f>F18+F20</f>
        <v>359174276.07</v>
      </c>
    </row>
    <row r="22" ht="26.25" customHeight="1">
      <c r="A22" s="883" t="s">
        <v>115</v>
      </c>
      <c r="B22" s="884">
        <v>0</v>
      </c>
      <c r="C22" s="885"/>
      <c r="D22" s="886" t="s">
        <v>116</v>
      </c>
      <c r="E22" s="887">
        <v>0</v>
      </c>
      <c r="F22" s="888" t="s">
        <v>117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85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2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4.8862745098039" style="16"/>
    <col min="2" max="2" width="25.0980392156863" style="16"/>
    <col min="3" max="3" width="25.0980392156863" style="16"/>
    <col min="4" max="4" width="25.0980392156863" style="16"/>
    <col min="5" max="5" width="25.0980392156863" style="16"/>
    <col min="6" max="6" width="25.0980392156863" style="16"/>
  </cols>
  <sheetData>
    <row r="1" ht="35.25" customHeight="1">
      <c r="A1" s="889" t="s">
        <v>118</v>
      </c>
      <c r="B1" s="890"/>
      <c r="C1" s="891"/>
      <c r="D1" s="892"/>
      <c r="E1" s="893"/>
      <c r="F1" s="894"/>
    </row>
    <row r="2" ht="15" customHeight="1">
      <c r="A2" s="895"/>
      <c r="B2" s="896"/>
      <c r="C2" s="897"/>
      <c r="D2" s="898"/>
      <c r="E2" s="899" t="s">
        <v>34</v>
      </c>
      <c r="F2" s="900"/>
    </row>
    <row r="3" ht="15" customHeight="1">
      <c r="A3" s="901" t="s">
        <v>53</v>
      </c>
      <c r="B3" s="902"/>
      <c r="C3" s="903"/>
      <c r="D3" s="904"/>
      <c r="E3" s="905"/>
      <c r="F3" s="906" t="s">
        <v>54</v>
      </c>
    </row>
    <row r="4" ht="37.5" customHeight="1">
      <c r="A4" s="907" t="s">
        <v>55</v>
      </c>
      <c r="B4" s="908" t="s">
        <v>83</v>
      </c>
      <c r="C4" s="909" t="s">
        <v>84</v>
      </c>
      <c r="D4" s="910" t="s">
        <v>55</v>
      </c>
      <c r="E4" s="911" t="s">
        <v>83</v>
      </c>
      <c r="F4" s="912" t="s">
        <v>84</v>
      </c>
    </row>
    <row r="5" ht="22.5" customHeight="1">
      <c r="A5" s="913" t="s">
        <v>119</v>
      </c>
      <c r="B5" s="914">
        <v>15415506.12</v>
      </c>
      <c r="C5" s="915">
        <v>15385174</v>
      </c>
      <c r="D5" s="916" t="s">
        <v>120</v>
      </c>
      <c r="E5" s="917">
        <v>44072334</v>
      </c>
      <c r="F5" s="918">
        <v>47620922.46</v>
      </c>
    </row>
    <row r="6" ht="22.5" customHeight="1">
      <c r="A6" s="919" t="s">
        <v>121</v>
      </c>
      <c r="B6" s="920">
        <v>1615080</v>
      </c>
      <c r="C6" s="921">
        <v>1615080</v>
      </c>
      <c r="D6" s="922" t="s">
        <v>122</v>
      </c>
      <c r="E6" s="923">
        <v>2599229.52</v>
      </c>
      <c r="F6" s="924">
        <v>2977531.92</v>
      </c>
    </row>
    <row r="7" ht="22.5" customHeight="1">
      <c r="A7" s="925" t="s">
        <v>123</v>
      </c>
      <c r="B7" s="926">
        <v>0</v>
      </c>
      <c r="C7" s="927">
        <v>0</v>
      </c>
      <c r="D7" s="928" t="s">
        <v>124</v>
      </c>
      <c r="E7" s="929">
        <v>3225339</v>
      </c>
      <c r="F7" s="930">
        <v>3400000</v>
      </c>
    </row>
    <row r="8" ht="22.5" customHeight="1">
      <c r="A8" s="931" t="s">
        <v>125</v>
      </c>
      <c r="B8" s="932">
        <v>2750000</v>
      </c>
      <c r="C8" s="933">
        <v>2100000</v>
      </c>
      <c r="D8" s="934"/>
      <c r="E8" s="935"/>
      <c r="F8" s="936"/>
    </row>
    <row r="9" ht="22.5" customHeight="1">
      <c r="A9" s="937" t="s">
        <v>126</v>
      </c>
      <c r="B9" s="938">
        <v>49861004</v>
      </c>
      <c r="C9" s="939">
        <v>53740392.46</v>
      </c>
      <c r="D9" s="940"/>
      <c r="E9" s="941"/>
      <c r="F9" s="942"/>
    </row>
    <row r="10" ht="22.5" customHeight="1">
      <c r="A10" s="943" t="s">
        <v>127</v>
      </c>
      <c r="B10" s="944">
        <v>44080335</v>
      </c>
      <c r="C10" s="945">
        <v>47620202.46</v>
      </c>
      <c r="D10" s="946"/>
      <c r="E10" s="947"/>
      <c r="F10" s="948"/>
    </row>
    <row r="11" ht="22.5" customHeight="1">
      <c r="A11" s="949" t="s">
        <v>128</v>
      </c>
      <c r="B11" s="950">
        <v>2555330</v>
      </c>
      <c r="C11" s="951">
        <v>2720190</v>
      </c>
      <c r="D11" s="952"/>
      <c r="E11" s="953"/>
      <c r="F11" s="954"/>
    </row>
    <row r="12" ht="22.5" customHeight="1">
      <c r="A12" s="955" t="s">
        <v>129</v>
      </c>
      <c r="B12" s="956">
        <v>0</v>
      </c>
      <c r="C12" s="957">
        <v>0</v>
      </c>
      <c r="D12" s="958"/>
      <c r="E12" s="959"/>
      <c r="F12" s="960"/>
    </row>
    <row r="13" ht="22.5" customHeight="1">
      <c r="A13" s="961" t="s">
        <v>130</v>
      </c>
      <c r="B13" s="962">
        <v>0</v>
      </c>
      <c r="C13" s="963">
        <v>0</v>
      </c>
      <c r="D13" s="964" t="s">
        <v>95</v>
      </c>
      <c r="E13" s="965">
        <v>0</v>
      </c>
      <c r="F13" s="966">
        <v>0</v>
      </c>
    </row>
    <row r="14" ht="22.5" customHeight="1">
      <c r="A14" s="967" t="s">
        <v>131</v>
      </c>
      <c r="B14" s="968">
        <v>68000</v>
      </c>
      <c r="C14" s="969">
        <v>51000</v>
      </c>
      <c r="D14" s="970" t="s">
        <v>98</v>
      </c>
      <c r="E14" s="971">
        <v>70666</v>
      </c>
      <c r="F14" s="972">
        <v>80000</v>
      </c>
    </row>
    <row r="15" ht="22.5" customHeight="1">
      <c r="A15" s="973" t="s">
        <v>132</v>
      </c>
      <c r="B15" s="741">
        <f>B5+B7+B8+B9+B12+B13+B14</f>
        <v>68094510.12</v>
      </c>
      <c r="C15" s="741">
        <f>C5+C7+C8+C9+C12+C13+C14</f>
        <v>71276566.46</v>
      </c>
      <c r="D15" s="974" t="s">
        <v>100</v>
      </c>
      <c r="E15" s="741">
        <f>E5+E6+E7+E13+E14</f>
        <v>49967568.52</v>
      </c>
      <c r="F15" s="741">
        <f>F5+F6+F7+F13+F14</f>
        <v>54078454.38</v>
      </c>
    </row>
    <row r="16" ht="22.5" customHeight="1">
      <c r="A16" s="975" t="s">
        <v>133</v>
      </c>
      <c r="B16" s="976">
        <v>0</v>
      </c>
      <c r="C16" s="977">
        <v>0</v>
      </c>
      <c r="D16" s="978" t="s">
        <v>102</v>
      </c>
      <c r="E16" s="979">
        <v>0</v>
      </c>
      <c r="F16" s="980">
        <v>0</v>
      </c>
    </row>
    <row r="17" ht="22.5" customHeight="1">
      <c r="A17" s="981" t="s">
        <v>134</v>
      </c>
      <c r="B17" s="982">
        <v>0</v>
      </c>
      <c r="C17" s="983">
        <v>0</v>
      </c>
      <c r="D17" s="984" t="s">
        <v>106</v>
      </c>
      <c r="E17" s="985">
        <v>0</v>
      </c>
      <c r="F17" s="986">
        <v>0</v>
      </c>
    </row>
    <row r="18" ht="22.5" customHeight="1">
      <c r="A18" s="987" t="s">
        <v>135</v>
      </c>
      <c r="B18" s="870">
        <f>B15+B16+B17</f>
        <v>68094510.12</v>
      </c>
      <c r="C18" s="870">
        <f>C15+C16+C17</f>
        <v>71276566.46</v>
      </c>
      <c r="D18" s="988" t="s">
        <v>110</v>
      </c>
      <c r="E18" s="741">
        <f>E15+E16+E17</f>
        <v>49967568.52</v>
      </c>
      <c r="F18" s="741">
        <f>F15+F16+F17</f>
        <v>54078454.38</v>
      </c>
    </row>
    <row r="19" ht="22.5" customHeight="1">
      <c r="A19" s="989"/>
      <c r="B19" s="990"/>
      <c r="C19" s="991"/>
      <c r="D19" s="992" t="s">
        <v>111</v>
      </c>
      <c r="E19" s="741">
        <f>B18-E18</f>
        <v>18126941.6</v>
      </c>
      <c r="F19" s="741">
        <f>C18-F18</f>
        <v>17198112.08</v>
      </c>
    </row>
    <row r="20" ht="22.5" customHeight="1">
      <c r="A20" s="993" t="s">
        <v>136</v>
      </c>
      <c r="B20" s="994">
        <v>140601545.49</v>
      </c>
      <c r="C20" s="995">
        <f>E20</f>
        <v>158728487.09</v>
      </c>
      <c r="D20" s="996" t="s">
        <v>113</v>
      </c>
      <c r="E20" s="741">
        <f>B20+E19</f>
        <v>158728487.09</v>
      </c>
      <c r="F20" s="741">
        <f>C20+F19</f>
        <v>175926599.17</v>
      </c>
    </row>
    <row r="21" ht="22.5" customHeight="1">
      <c r="A21" s="997" t="s">
        <v>114</v>
      </c>
      <c r="B21" s="879">
        <f>B18+B20</f>
        <v>208696055.61</v>
      </c>
      <c r="C21" s="879">
        <f>C18+C20</f>
        <v>230005053.55</v>
      </c>
      <c r="D21" s="998" t="s">
        <v>114</v>
      </c>
      <c r="E21" s="870">
        <f>E18+E20</f>
        <v>208696055.61</v>
      </c>
      <c r="F21" s="870">
        <f>F18+F20</f>
        <v>230005053.55</v>
      </c>
    </row>
    <row r="22" ht="15" customHeight="1">
      <c r="A22" s="999"/>
      <c r="B22" s="1000"/>
      <c r="C22" s="1001"/>
      <c r="D22" s="1002"/>
      <c r="E22" s="1003"/>
      <c r="F22" s="1004" t="s">
        <v>137</v>
      </c>
    </row>
  </sheetData>
  <mergeCells>
    <mergeCell ref="A1:F1"/>
    <mergeCell ref="E2:F2"/>
    <mergeCell ref="F4"/>
  </mergeCells>
  <printOptions horizontalCentered="1"/>
  <pageMargins left="1.18110236220472" right="0.393700787401575" top="0.393700787401575" bottom="0.393700787401575" header="0.51181" footer="0.51181"/>
  <pageSetup paperSize="9" scale="8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1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24.721568627451" style="16"/>
    <col min="2" max="2" width="21.4588235294118" style="16"/>
    <col min="3" max="3" width="21.2078431372549" style="16"/>
    <col min="4" max="4" width="23.2156862745098" style="16"/>
    <col min="5" max="5" width="22.8392156862745" style="16"/>
    <col min="6" max="6" width="20.4549019607843" style="16"/>
    <col min="7" max="7" width="22.3372549019608" style="16"/>
    <col min="8" max="8" width="23.2156862745098" style="16"/>
  </cols>
  <sheetData>
    <row r="1" ht="35.25" customHeight="1">
      <c r="A1" s="1005" t="s">
        <v>138</v>
      </c>
      <c r="B1" s="1006"/>
      <c r="C1" s="1007"/>
      <c r="D1" s="1008"/>
      <c r="E1" s="1009"/>
      <c r="F1" s="1010"/>
      <c r="G1" s="1011"/>
      <c r="H1" s="1012"/>
    </row>
    <row r="2" ht="15" customHeight="1">
      <c r="A2" s="1013"/>
      <c r="B2" s="1014"/>
      <c r="C2" s="1015"/>
      <c r="D2" s="1016"/>
      <c r="E2" s="1017"/>
      <c r="F2" s="1018"/>
      <c r="G2" s="1019" t="s">
        <v>36</v>
      </c>
      <c r="H2" s="1020"/>
    </row>
    <row r="3" ht="15" customHeight="1">
      <c r="A3" s="1021" t="s">
        <v>53</v>
      </c>
      <c r="B3" s="1022"/>
      <c r="C3" s="1023"/>
      <c r="D3" s="1024"/>
      <c r="E3" s="1025"/>
      <c r="F3" s="1026"/>
      <c r="G3" s="1027"/>
      <c r="H3" s="1028" t="s">
        <v>54</v>
      </c>
    </row>
    <row r="4" ht="32.25" customHeight="1">
      <c r="A4" s="1029" t="s">
        <v>55</v>
      </c>
      <c r="B4" s="1030" t="s">
        <v>83</v>
      </c>
      <c r="C4" s="1031"/>
      <c r="D4" s="1032" t="s">
        <v>84</v>
      </c>
      <c r="E4" s="1033" t="s">
        <v>55</v>
      </c>
      <c r="F4" s="1034" t="s">
        <v>83</v>
      </c>
      <c r="G4" s="1035"/>
      <c r="H4" s="1036" t="s">
        <v>84</v>
      </c>
    </row>
    <row r="5" ht="32.25" customHeight="1">
      <c r="A5" s="1037"/>
      <c r="B5" s="1038"/>
      <c r="C5" s="1039" t="s">
        <v>139</v>
      </c>
      <c r="D5" s="1040"/>
      <c r="E5" s="1041"/>
      <c r="F5" s="1042"/>
      <c r="G5" s="1043" t="s">
        <v>139</v>
      </c>
      <c r="H5" s="1044"/>
    </row>
    <row r="6" ht="22.5" customHeight="1">
      <c r="A6" s="1045" t="s">
        <v>85</v>
      </c>
      <c r="B6" s="1046">
        <v>75000378</v>
      </c>
      <c r="C6" s="1047">
        <v>75000378</v>
      </c>
      <c r="D6" s="1048">
        <v>72789295.01</v>
      </c>
      <c r="E6" s="1049" t="s">
        <v>86</v>
      </c>
      <c r="F6" s="1050">
        <v>171112512.96</v>
      </c>
      <c r="G6" s="1051">
        <v>167088633.96</v>
      </c>
      <c r="H6" s="1052">
        <v>182398092.6</v>
      </c>
    </row>
    <row r="7" ht="22.5" customHeight="1">
      <c r="A7" s="1053" t="s">
        <v>87</v>
      </c>
      <c r="B7" s="741">
        <f>C7</f>
        <v>300000</v>
      </c>
      <c r="C7" s="1054">
        <v>300000</v>
      </c>
      <c r="D7" s="1055">
        <v>300000</v>
      </c>
      <c r="E7" s="1056"/>
      <c r="F7" s="1057"/>
      <c r="G7" s="1058"/>
      <c r="H7" s="1059"/>
    </row>
    <row r="8" ht="22.5" customHeight="1">
      <c r="A8" s="1060" t="s">
        <v>89</v>
      </c>
      <c r="B8" s="1061">
        <v>91000000</v>
      </c>
      <c r="C8" s="1062">
        <v>91000000</v>
      </c>
      <c r="D8" s="1063">
        <v>108000000</v>
      </c>
      <c r="E8" s="1064"/>
      <c r="F8" s="1065"/>
      <c r="G8" s="1066"/>
      <c r="H8" s="1067"/>
    </row>
    <row r="9" ht="22.5" customHeight="1">
      <c r="A9" s="1068" t="s">
        <v>91</v>
      </c>
      <c r="B9" s="1069">
        <v>91000000</v>
      </c>
      <c r="C9" s="1070">
        <v>91000000</v>
      </c>
      <c r="D9" s="1071">
        <v>108000000</v>
      </c>
      <c r="E9" s="1072"/>
      <c r="F9" s="1073"/>
      <c r="G9" s="1074"/>
      <c r="H9" s="1075"/>
    </row>
    <row r="10" ht="22.5" customHeight="1">
      <c r="A10" s="1076" t="s">
        <v>93</v>
      </c>
      <c r="B10" s="870">
        <f>C10</f>
        <v>0</v>
      </c>
      <c r="C10" s="1077">
        <v>0</v>
      </c>
      <c r="D10" s="1078">
        <v>0</v>
      </c>
      <c r="E10" s="1079"/>
      <c r="F10" s="1080"/>
      <c r="G10" s="1081"/>
      <c r="H10" s="1082"/>
    </row>
    <row r="11" ht="22.5" customHeight="1">
      <c r="A11" s="1083" t="s">
        <v>94</v>
      </c>
      <c r="B11" s="1084">
        <v>0</v>
      </c>
      <c r="C11" s="1085">
        <v>0</v>
      </c>
      <c r="D11" s="1086">
        <v>0</v>
      </c>
      <c r="E11" s="1087" t="s">
        <v>140</v>
      </c>
      <c r="F11" s="1088">
        <v>0</v>
      </c>
      <c r="G11" s="1089">
        <v>0</v>
      </c>
      <c r="H11" s="1090">
        <v>0</v>
      </c>
    </row>
    <row r="12" ht="22.5" customHeight="1">
      <c r="A12" s="1091" t="s">
        <v>96</v>
      </c>
      <c r="B12" s="741">
        <f>C12</f>
        <v>0</v>
      </c>
      <c r="C12" s="1092">
        <v>0</v>
      </c>
      <c r="D12" s="1093">
        <v>0</v>
      </c>
      <c r="E12" s="1094"/>
      <c r="F12" s="1095"/>
      <c r="G12" s="1096"/>
      <c r="H12" s="1097"/>
    </row>
    <row r="13" ht="22.5" customHeight="1">
      <c r="A13" s="1098" t="s">
        <v>97</v>
      </c>
      <c r="B13" s="741">
        <f>C13</f>
        <v>0</v>
      </c>
      <c r="C13" s="1099">
        <v>0</v>
      </c>
      <c r="D13" s="1100">
        <v>0</v>
      </c>
      <c r="E13" s="1101" t="s">
        <v>141</v>
      </c>
      <c r="F13" s="741">
        <f>G13</f>
        <v>0</v>
      </c>
      <c r="G13" s="1102">
        <v>0</v>
      </c>
      <c r="H13" s="1103">
        <v>0</v>
      </c>
    </row>
    <row r="14" ht="22.5" customHeight="1">
      <c r="A14" s="1104" t="s">
        <v>99</v>
      </c>
      <c r="B14" s="741">
        <f>B6+B7+B8+B10+B11+B13</f>
        <v>166300378</v>
      </c>
      <c r="C14" s="1105">
        <f>C6+C7+C8+C10+C11+C13</f>
        <v>166300378</v>
      </c>
      <c r="D14" s="1106">
        <f>D6+D7+D8+D10+D11+D13</f>
        <v>181089295.01</v>
      </c>
      <c r="E14" s="1107" t="s">
        <v>142</v>
      </c>
      <c r="F14" s="1108">
        <f>F6+F11+F13</f>
        <v>171112512.96</v>
      </c>
      <c r="G14" s="843">
        <f>G6+G11+G13</f>
        <v>167088633.96</v>
      </c>
      <c r="H14" s="1109">
        <f>H6+H11+H13</f>
        <v>182398092.6</v>
      </c>
    </row>
    <row r="15" ht="22.5" customHeight="1">
      <c r="A15" s="1110" t="s">
        <v>101</v>
      </c>
      <c r="B15" s="741">
        <f>C15</f>
        <v>0</v>
      </c>
      <c r="C15" s="1111">
        <v>0</v>
      </c>
      <c r="D15" s="1112">
        <v>0</v>
      </c>
      <c r="E15" s="1113" t="s">
        <v>143</v>
      </c>
      <c r="F15" s="741">
        <f>G15</f>
        <v>0</v>
      </c>
      <c r="G15" s="1114">
        <v>0</v>
      </c>
      <c r="H15" s="1115">
        <v>0</v>
      </c>
    </row>
    <row r="16" ht="22.5" customHeight="1">
      <c r="A16" s="1116" t="s">
        <v>105</v>
      </c>
      <c r="B16" s="741">
        <f>C16</f>
        <v>0</v>
      </c>
      <c r="C16" s="1117">
        <v>0</v>
      </c>
      <c r="D16" s="1118">
        <v>0</v>
      </c>
      <c r="E16" s="1119" t="s">
        <v>144</v>
      </c>
      <c r="F16" s="741">
        <f>G16</f>
        <v>0</v>
      </c>
      <c r="G16" s="1120">
        <v>0</v>
      </c>
      <c r="H16" s="1121">
        <v>0</v>
      </c>
    </row>
    <row r="17" ht="22.5" customHeight="1">
      <c r="A17" s="1122" t="s">
        <v>109</v>
      </c>
      <c r="B17" s="741">
        <f>B14+B15+B16</f>
        <v>166300378</v>
      </c>
      <c r="C17" s="743">
        <f>C14+C15+C16</f>
        <v>166300378</v>
      </c>
      <c r="D17" s="1123">
        <f>D14+D15+D16</f>
        <v>181089295.01</v>
      </c>
      <c r="E17" s="1124" t="s">
        <v>145</v>
      </c>
      <c r="F17" s="1108">
        <f>F14+F15+F16</f>
        <v>171112512.96</v>
      </c>
      <c r="G17" s="843">
        <f>G14+G15+G16</f>
        <v>167088633.96</v>
      </c>
      <c r="H17" s="844">
        <f>H14+H15+H16</f>
        <v>182398092.6</v>
      </c>
    </row>
    <row r="18" ht="22.5" customHeight="1">
      <c r="A18" s="1125"/>
      <c r="B18" s="1126"/>
      <c r="C18" s="1127"/>
      <c r="D18" s="1128"/>
      <c r="E18" s="1129" t="s">
        <v>146</v>
      </c>
      <c r="F18" s="1108">
        <f>B17-F17</f>
        <v>-4812134.96000001</v>
      </c>
      <c r="G18" s="843">
        <f>C17-G17</f>
        <v>-788255.960000008</v>
      </c>
      <c r="H18" s="844">
        <f>D17-H17</f>
        <v>-1308797.59</v>
      </c>
    </row>
    <row r="19" ht="22.5" customHeight="1">
      <c r="A19" s="1130" t="s">
        <v>112</v>
      </c>
      <c r="B19" s="1131">
        <v>15823538.49</v>
      </c>
      <c r="C19" s="1132" t="s">
        <v>147</v>
      </c>
      <c r="D19" s="1106">
        <f>F19</f>
        <v>11011403.53</v>
      </c>
      <c r="E19" s="1133" t="s">
        <v>148</v>
      </c>
      <c r="F19" s="1108">
        <f>B19+F18</f>
        <v>11011403.53</v>
      </c>
      <c r="G19" s="1134" t="s">
        <v>147</v>
      </c>
      <c r="H19" s="844">
        <f>D19+H18</f>
        <v>9702605.93999999</v>
      </c>
    </row>
    <row r="20" ht="22.5" customHeight="1">
      <c r="A20" s="1135" t="s">
        <v>114</v>
      </c>
      <c r="B20" s="741">
        <f>B17+B19</f>
        <v>182123916.49</v>
      </c>
      <c r="C20" s="1105">
        <f>C17</f>
        <v>166300378</v>
      </c>
      <c r="D20" s="1106">
        <f>D17+D19</f>
        <v>192100698.54</v>
      </c>
      <c r="E20" s="1136" t="s">
        <v>114</v>
      </c>
      <c r="F20" s="1108">
        <f>F17+F19</f>
        <v>182123916.49</v>
      </c>
      <c r="G20" s="872">
        <f>G17+G18</f>
        <v>166300378</v>
      </c>
      <c r="H20" s="844">
        <f>H17+H19</f>
        <v>192100698.54</v>
      </c>
    </row>
    <row r="21" ht="15" customHeight="1">
      <c r="A21" s="1137"/>
      <c r="B21" s="1138"/>
      <c r="C21" s="1139"/>
      <c r="D21" s="1140"/>
      <c r="E21" s="1141"/>
      <c r="F21" s="1142"/>
      <c r="G21" s="1143"/>
      <c r="H21" s="1144" t="s">
        <v>149</v>
      </c>
    </row>
  </sheetData>
  <mergeCells>
    <mergeCell ref="A1:H1"/>
    <mergeCell ref="G2:H2"/>
    <mergeCell ref="A4:A5"/>
    <mergeCell ref="B4:C4"/>
    <mergeCell ref="D4:D5"/>
    <mergeCell ref="E4:E5"/>
    <mergeCell ref="F4:G4"/>
    <mergeCell ref="H4:H5"/>
  </mergeCells>
  <printOptions horizontalCentered="1"/>
  <pageMargins left="0.393700787401575" right="0.393700787401575" top="0.393700787401575" bottom="0.393700787401575" header="0.51181" footer="0.51181"/>
  <pageSetup paperSize="9" scale="60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6"/>
  <sheetViews>
    <sheetView showGridLines="0" topLeftCell="A1" zoomScaleNormal="100" zoomScalePageLayoutView="60" workbookViewId="0">
      <pane topLeftCell="B7" activePane="bottomRight" state="frozen"/>
      <selection activeCell="A1" sqref="A1"/>
    </sheetView>
  </sheetViews>
  <sheetFormatPr defaultColWidth="8" defaultRowHeight="14.25"/>
  <cols>
    <col min="1" max="1" width="25.9764705882353" style="16"/>
    <col min="2" max="2" width="20.956862745098" style="16"/>
    <col min="3" max="3" width="20.956862745098" style="16"/>
    <col min="4" max="4" width="20.956862745098" style="16"/>
    <col min="5" max="5" width="20.956862745098" style="16"/>
    <col min="6" max="6" width="20.956862745098" style="16"/>
    <col min="7" max="7" width="20.956862745098" style="16"/>
    <col min="8" max="8" width="23.3411764705882" style="16"/>
    <col min="9" max="9" width="20.956862745098" style="16"/>
  </cols>
  <sheetData>
    <row r="1" ht="35.25" customHeight="1">
      <c r="A1" s="1145" t="s">
        <v>150</v>
      </c>
      <c r="B1" s="1146"/>
      <c r="C1" s="1147"/>
      <c r="D1" s="1148"/>
      <c r="E1" s="1149"/>
      <c r="F1" s="1150"/>
      <c r="G1" s="1151"/>
      <c r="H1" s="1152"/>
      <c r="I1" s="1153"/>
    </row>
    <row r="2" ht="16.5" customHeight="1">
      <c r="A2" s="1154"/>
      <c r="B2" s="1155"/>
      <c r="C2" s="1156"/>
      <c r="D2" s="1157"/>
      <c r="E2" s="1158"/>
      <c r="F2" s="1159"/>
      <c r="G2" s="1160"/>
      <c r="H2" s="1161" t="s">
        <v>38</v>
      </c>
      <c r="I2" s="1162"/>
    </row>
    <row r="3" ht="16.5" customHeight="1">
      <c r="A3" s="1163" t="s">
        <v>53</v>
      </c>
      <c r="B3" s="1164"/>
      <c r="C3" s="1165"/>
      <c r="D3" s="1166"/>
      <c r="E3" s="1167"/>
      <c r="F3" s="1168"/>
      <c r="G3" s="1169"/>
      <c r="H3" s="1170"/>
      <c r="I3" s="1171" t="s">
        <v>54</v>
      </c>
    </row>
    <row r="4" ht="24.75" customHeight="1">
      <c r="A4" s="1172" t="s">
        <v>55</v>
      </c>
      <c r="B4" s="1173" t="s">
        <v>83</v>
      </c>
      <c r="C4" s="1174"/>
      <c r="D4" s="1175"/>
      <c r="E4" s="1176"/>
      <c r="F4" s="1177" t="s">
        <v>84</v>
      </c>
      <c r="G4" s="1178"/>
      <c r="H4" s="1179"/>
      <c r="I4" s="1180"/>
    </row>
    <row r="5" ht="31.5" customHeight="1">
      <c r="A5" s="1181"/>
      <c r="B5" s="1182" t="s">
        <v>151</v>
      </c>
      <c r="C5" s="1183" t="s">
        <v>152</v>
      </c>
      <c r="D5" s="1184" t="s">
        <v>153</v>
      </c>
      <c r="E5" s="1185" t="s">
        <v>154</v>
      </c>
      <c r="F5" s="1186" t="s">
        <v>151</v>
      </c>
      <c r="G5" s="1187" t="s">
        <v>152</v>
      </c>
      <c r="H5" s="1188" t="s">
        <v>153</v>
      </c>
      <c r="I5" s="1189" t="s">
        <v>154</v>
      </c>
    </row>
    <row r="6" ht="24.75" customHeight="1">
      <c r="A6" s="1190" t="s">
        <v>155</v>
      </c>
      <c r="B6" s="1191">
        <f>C6+D6+E6</f>
        <v>84198243.04</v>
      </c>
      <c r="C6" s="1191">
        <f>C7+C8</f>
        <v>48432329.09</v>
      </c>
      <c r="D6" s="1191">
        <f>D7+D8</f>
        <v>35765913.95</v>
      </c>
      <c r="E6" s="1191">
        <f>E7+E8</f>
        <v>0</v>
      </c>
      <c r="F6" s="1191">
        <f>G6+H6+I6</f>
        <v>87801706.58</v>
      </c>
      <c r="G6" s="1191">
        <f>G7+G8</f>
        <v>50426217.34</v>
      </c>
      <c r="H6" s="1191">
        <f>H7+H8</f>
        <v>37375489.24</v>
      </c>
      <c r="I6" s="870">
        <f>I7+I8</f>
        <v>0</v>
      </c>
    </row>
    <row r="7" ht="24.75" customHeight="1">
      <c r="A7" s="1192" t="s">
        <v>156</v>
      </c>
      <c r="B7" s="1191">
        <f>C7+D7+E7</f>
        <v>68669118.24</v>
      </c>
      <c r="C7" s="1193">
        <v>48432329.09</v>
      </c>
      <c r="D7" s="1194">
        <v>20236789.15</v>
      </c>
      <c r="E7" s="1195">
        <v>0</v>
      </c>
      <c r="F7" s="1191">
        <f>G7+H7+I7</f>
        <v>71496125.54</v>
      </c>
      <c r="G7" s="1196">
        <v>50426217.34</v>
      </c>
      <c r="H7" s="1197">
        <v>21069908.2</v>
      </c>
      <c r="I7" s="1198">
        <v>0</v>
      </c>
    </row>
    <row r="8" ht="24.75" customHeight="1">
      <c r="A8" s="1199" t="s">
        <v>157</v>
      </c>
      <c r="B8" s="1191">
        <f>C8+D8+E8</f>
        <v>15529124.8</v>
      </c>
      <c r="C8" s="1200">
        <v>0</v>
      </c>
      <c r="D8" s="1201">
        <v>15529124.8</v>
      </c>
      <c r="E8" s="1202">
        <v>0</v>
      </c>
      <c r="F8" s="1191">
        <f>G8+H8+I8</f>
        <v>16305581.04</v>
      </c>
      <c r="G8" s="1203">
        <v>0</v>
      </c>
      <c r="H8" s="1204">
        <v>16305581.04</v>
      </c>
      <c r="I8" s="1205">
        <v>0</v>
      </c>
    </row>
    <row r="9" ht="24.75" customHeight="1">
      <c r="A9" s="1206" t="s">
        <v>87</v>
      </c>
      <c r="B9" s="742">
        <f>C9+D9+E9</f>
        <v>1738000</v>
      </c>
      <c r="C9" s="1207">
        <v>1710000</v>
      </c>
      <c r="D9" s="1208">
        <v>28000</v>
      </c>
      <c r="E9" s="1209">
        <v>0</v>
      </c>
      <c r="F9" s="742">
        <f>G9+H9+I9</f>
        <v>1528000</v>
      </c>
      <c r="G9" s="1210">
        <v>1500000</v>
      </c>
      <c r="H9" s="1211">
        <v>28000</v>
      </c>
      <c r="I9" s="1212">
        <v>0</v>
      </c>
    </row>
    <row r="10" ht="24.75" customHeight="1">
      <c r="A10" s="1213" t="s">
        <v>89</v>
      </c>
      <c r="B10" s="1214">
        <f>C10+E10</f>
        <v>0</v>
      </c>
      <c r="C10" s="1215">
        <v>0</v>
      </c>
      <c r="D10" s="1216" t="s">
        <v>147</v>
      </c>
      <c r="E10" s="1217">
        <v>0</v>
      </c>
      <c r="F10" s="1214">
        <f>G10+I10</f>
        <v>0</v>
      </c>
      <c r="G10" s="1218">
        <v>0</v>
      </c>
      <c r="H10" s="1219" t="s">
        <v>147</v>
      </c>
      <c r="I10" s="1220">
        <v>0</v>
      </c>
    </row>
    <row r="11" ht="24.75" customHeight="1">
      <c r="A11" s="1221" t="s">
        <v>158</v>
      </c>
      <c r="B11" s="1191">
        <f>C11+D11+E11</f>
        <v>0</v>
      </c>
      <c r="C11" s="1222">
        <v>0</v>
      </c>
      <c r="D11" s="1223">
        <v>0</v>
      </c>
      <c r="E11" s="1224">
        <v>0</v>
      </c>
      <c r="F11" s="1191">
        <f>G11+H11+I11</f>
        <v>0</v>
      </c>
      <c r="G11" s="1225">
        <v>0</v>
      </c>
      <c r="H11" s="1226">
        <v>0</v>
      </c>
      <c r="I11" s="1227">
        <v>0</v>
      </c>
    </row>
    <row r="12" ht="24.75" customHeight="1">
      <c r="A12" s="1228" t="s">
        <v>96</v>
      </c>
      <c r="B12" s="1191">
        <f>C12+D12+E12</f>
        <v>0</v>
      </c>
      <c r="C12" s="1229">
        <v>0</v>
      </c>
      <c r="D12" s="1230">
        <v>0</v>
      </c>
      <c r="E12" s="1231">
        <v>0</v>
      </c>
      <c r="F12" s="1191">
        <f>G12+H12+I12</f>
        <v>0</v>
      </c>
      <c r="G12" s="1232">
        <v>0</v>
      </c>
      <c r="H12" s="1233">
        <v>0</v>
      </c>
      <c r="I12" s="1234">
        <v>0</v>
      </c>
    </row>
    <row r="13" ht="24.75" customHeight="1">
      <c r="A13" s="1235" t="s">
        <v>159</v>
      </c>
      <c r="B13" s="742">
        <f>D13</f>
        <v>40000</v>
      </c>
      <c r="C13" s="1236" t="s">
        <v>147</v>
      </c>
      <c r="D13" s="1237">
        <v>40000</v>
      </c>
      <c r="E13" s="1238" t="s">
        <v>147</v>
      </c>
      <c r="F13" s="742">
        <f>H13</f>
        <v>30000</v>
      </c>
      <c r="G13" s="1239" t="s">
        <v>147</v>
      </c>
      <c r="H13" s="1240">
        <v>30000</v>
      </c>
      <c r="I13" s="1241" t="s">
        <v>147</v>
      </c>
    </row>
    <row r="14" ht="24.75" customHeight="1">
      <c r="A14" s="1242" t="s">
        <v>160</v>
      </c>
      <c r="B14" s="1214">
        <f>C14+D14+E14</f>
        <v>85976243.04</v>
      </c>
      <c r="C14" s="741">
        <f>C6+C9+C10+C11</f>
        <v>50142329.09</v>
      </c>
      <c r="D14" s="741">
        <f>D6+D9+D11+D13</f>
        <v>35833913.95</v>
      </c>
      <c r="E14" s="741">
        <f>E6+E9+E10+E11</f>
        <v>0</v>
      </c>
      <c r="F14" s="1214">
        <f>G14+H14+I14</f>
        <v>89359706.58</v>
      </c>
      <c r="G14" s="741">
        <f>G6+G9+G10+G11</f>
        <v>51926217.34</v>
      </c>
      <c r="H14" s="741">
        <f>H6+H9+H11+H13</f>
        <v>37433489.24</v>
      </c>
      <c r="I14" s="741">
        <f>I6+I9+I10+I11</f>
        <v>0</v>
      </c>
    </row>
    <row r="15" ht="24.75" customHeight="1">
      <c r="A15" s="1243" t="s">
        <v>161</v>
      </c>
      <c r="B15" s="1214">
        <f>C15+D15+E15</f>
        <v>0</v>
      </c>
      <c r="C15" s="1244">
        <v>0</v>
      </c>
      <c r="D15" s="1245">
        <v>0</v>
      </c>
      <c r="E15" s="1246">
        <v>0</v>
      </c>
      <c r="F15" s="1214">
        <f>G15+H15+I15</f>
        <v>0</v>
      </c>
      <c r="G15" s="1247">
        <v>0</v>
      </c>
      <c r="H15" s="1248">
        <v>0</v>
      </c>
      <c r="I15" s="1249">
        <v>0</v>
      </c>
    </row>
    <row r="16" ht="24.75" customHeight="1">
      <c r="A16" s="1250" t="s">
        <v>162</v>
      </c>
      <c r="B16" s="1214">
        <f>C16+D16+E16</f>
        <v>0</v>
      </c>
      <c r="C16" s="1251">
        <v>0</v>
      </c>
      <c r="D16" s="1252">
        <v>0</v>
      </c>
      <c r="E16" s="1253">
        <v>0</v>
      </c>
      <c r="F16" s="1214">
        <f>G16+H16+I16</f>
        <v>0</v>
      </c>
      <c r="G16" s="1254">
        <v>0</v>
      </c>
      <c r="H16" s="1255">
        <v>0</v>
      </c>
      <c r="I16" s="1256">
        <v>0</v>
      </c>
    </row>
    <row r="17" ht="24.75" customHeight="1">
      <c r="A17" s="1257" t="s">
        <v>163</v>
      </c>
      <c r="B17" s="1214">
        <f>C17+D17+E17</f>
        <v>85976243.04</v>
      </c>
      <c r="C17" s="741">
        <f>C14+C15+C16</f>
        <v>50142329.09</v>
      </c>
      <c r="D17" s="741">
        <f>D14+D15+D16</f>
        <v>35833913.95</v>
      </c>
      <c r="E17" s="741">
        <f>E14+E15+E16</f>
        <v>0</v>
      </c>
      <c r="F17" s="1214">
        <f>G17+H17+I17</f>
        <v>89359706.58</v>
      </c>
      <c r="G17" s="741">
        <f>G14+G15+G16</f>
        <v>51926217.34</v>
      </c>
      <c r="H17" s="741">
        <f>H14+H15+H16</f>
        <v>37433489.24</v>
      </c>
      <c r="I17" s="741">
        <f>I14+I15+I16</f>
        <v>0</v>
      </c>
    </row>
    <row r="18" ht="24.75" customHeight="1">
      <c r="A18" s="1258" t="s">
        <v>164</v>
      </c>
      <c r="B18" s="1214">
        <f>C18+D18+E18</f>
        <v>181262761.64</v>
      </c>
      <c r="C18" s="1259">
        <v>138869821.96</v>
      </c>
      <c r="D18" s="1260">
        <v>42392939.68</v>
      </c>
      <c r="E18" s="1261">
        <v>0</v>
      </c>
      <c r="F18" s="1214">
        <f>G18+H18+I18</f>
        <v>198173789.26</v>
      </c>
      <c r="G18" s="741">
        <f>C34</f>
        <v>155610530.81</v>
      </c>
      <c r="H18" s="741">
        <f>D34</f>
        <v>42563258.45</v>
      </c>
      <c r="I18" s="741">
        <f>E34</f>
        <v>0</v>
      </c>
    </row>
    <row r="19" ht="24.75" customHeight="1">
      <c r="A19" s="1262" t="s">
        <v>114</v>
      </c>
      <c r="B19" s="1214">
        <f>B17+B18</f>
        <v>267239004.68</v>
      </c>
      <c r="C19" s="741">
        <f>C17+C18</f>
        <v>189012151.05</v>
      </c>
      <c r="D19" s="741">
        <f>D17+D18</f>
        <v>78226853.63</v>
      </c>
      <c r="E19" s="741">
        <f>E17+E18</f>
        <v>0</v>
      </c>
      <c r="F19" s="1214">
        <f>F17+F18</f>
        <v>287533495.84</v>
      </c>
      <c r="G19" s="741">
        <f>G17+G18</f>
        <v>207536748.15</v>
      </c>
      <c r="H19" s="741">
        <f>H17+H18</f>
        <v>79996747.69</v>
      </c>
      <c r="I19" s="741">
        <f>I17+I18</f>
        <v>0</v>
      </c>
    </row>
    <row r="20" ht="24.75" customHeight="1">
      <c r="A20" s="1263" t="s">
        <v>55</v>
      </c>
      <c r="B20" s="1264" t="s">
        <v>83</v>
      </c>
      <c r="C20" s="1265"/>
      <c r="D20" s="1266"/>
      <c r="E20" s="1267"/>
      <c r="F20" s="1268" t="s">
        <v>84</v>
      </c>
      <c r="G20" s="1269"/>
      <c r="H20" s="1270"/>
      <c r="I20" s="1271"/>
    </row>
    <row r="21" ht="33.75" customHeight="1">
      <c r="A21" s="1272"/>
      <c r="B21" s="1273" t="s">
        <v>151</v>
      </c>
      <c r="C21" s="1274" t="s">
        <v>152</v>
      </c>
      <c r="D21" s="1275" t="s">
        <v>153</v>
      </c>
      <c r="E21" s="1276" t="s">
        <v>154</v>
      </c>
      <c r="F21" s="1277" t="s">
        <v>151</v>
      </c>
      <c r="G21" s="1278" t="s">
        <v>152</v>
      </c>
      <c r="H21" s="1279" t="s">
        <v>153</v>
      </c>
      <c r="I21" s="1280" t="s">
        <v>154</v>
      </c>
    </row>
    <row r="22" ht="24.75" customHeight="1">
      <c r="A22" s="1281" t="s">
        <v>165</v>
      </c>
      <c r="B22" s="741">
        <f>C22+D22+E22</f>
        <v>67895215.42</v>
      </c>
      <c r="C22" s="1282">
        <v>32231620.24</v>
      </c>
      <c r="D22" s="1283">
        <v>35663595.18</v>
      </c>
      <c r="E22" s="1284">
        <v>0</v>
      </c>
      <c r="F22" s="741">
        <f>G22+H22+I22</f>
        <v>73346805.43</v>
      </c>
      <c r="G22" s="1285">
        <v>36307633.45</v>
      </c>
      <c r="H22" s="1286">
        <v>37039171.98</v>
      </c>
      <c r="I22" s="1287">
        <v>0</v>
      </c>
    </row>
    <row r="23" ht="24.75" customHeight="1">
      <c r="A23" s="1288" t="s">
        <v>166</v>
      </c>
      <c r="B23" s="741">
        <f>C23+D23+E23</f>
        <v>19795917.98</v>
      </c>
      <c r="C23" s="1289">
        <v>19053524.54</v>
      </c>
      <c r="D23" s="1290">
        <v>742393.44</v>
      </c>
      <c r="E23" s="1291">
        <v>0</v>
      </c>
      <c r="F23" s="741">
        <f>G23+H23+I23</f>
        <v>21856022.17</v>
      </c>
      <c r="G23" s="1292">
        <v>21044183.91</v>
      </c>
      <c r="H23" s="1293">
        <v>811838.26</v>
      </c>
      <c r="I23" s="1294">
        <v>0</v>
      </c>
    </row>
    <row r="24" ht="24.75" customHeight="1">
      <c r="A24" s="1295" t="s">
        <v>167</v>
      </c>
      <c r="B24" s="741">
        <f>C24+D24+E24</f>
        <v>42215747.78</v>
      </c>
      <c r="C24" s="1296">
        <v>7294546.04</v>
      </c>
      <c r="D24" s="1297">
        <v>34921201.74</v>
      </c>
      <c r="E24" s="1298">
        <v>0</v>
      </c>
      <c r="F24" s="741">
        <f>G24+H24+I24</f>
        <v>44209289.33</v>
      </c>
      <c r="G24" s="1299">
        <v>7981955.61</v>
      </c>
      <c r="H24" s="1300">
        <v>36227333.72</v>
      </c>
      <c r="I24" s="1301">
        <v>0</v>
      </c>
    </row>
    <row r="25" ht="24.75" customHeight="1">
      <c r="A25" s="1302" t="s">
        <v>168</v>
      </c>
      <c r="B25" s="741">
        <f>C25+D25+E25</f>
        <v>894479.24</v>
      </c>
      <c r="C25" s="1303">
        <v>894479.24</v>
      </c>
      <c r="D25" s="1304">
        <v>0</v>
      </c>
      <c r="E25" s="1305">
        <v>0</v>
      </c>
      <c r="F25" s="741">
        <f>G25+H25+I25</f>
        <v>1141037.18</v>
      </c>
      <c r="G25" s="1306">
        <v>1141037.18</v>
      </c>
      <c r="H25" s="1307">
        <v>0</v>
      </c>
      <c r="I25" s="1308">
        <v>0</v>
      </c>
    </row>
    <row r="26" ht="24.75" customHeight="1">
      <c r="A26" s="1309" t="s">
        <v>169</v>
      </c>
      <c r="B26" s="870">
        <f>C26+E26</f>
        <v>4989070.42</v>
      </c>
      <c r="C26" s="1310">
        <v>4989070.42</v>
      </c>
      <c r="D26" s="1311" t="s">
        <v>147</v>
      </c>
      <c r="E26" s="1312">
        <v>0</v>
      </c>
      <c r="F26" s="870">
        <f>G26+I26</f>
        <v>6140456.75</v>
      </c>
      <c r="G26" s="1313">
        <v>6140456.75</v>
      </c>
      <c r="H26" s="1314" t="s">
        <v>147</v>
      </c>
      <c r="I26" s="1315">
        <v>0</v>
      </c>
    </row>
    <row r="27" ht="24.75" customHeight="1">
      <c r="A27" s="1316" t="s">
        <v>140</v>
      </c>
      <c r="B27" s="742">
        <f>C27+D27+E27</f>
        <v>0</v>
      </c>
      <c r="C27" s="1317">
        <v>0</v>
      </c>
      <c r="D27" s="1318">
        <v>0</v>
      </c>
      <c r="E27" s="1319">
        <v>0</v>
      </c>
      <c r="F27" s="742">
        <f>G27+H27+I27</f>
        <v>0</v>
      </c>
      <c r="G27" s="1320">
        <v>0</v>
      </c>
      <c r="H27" s="1321">
        <v>0</v>
      </c>
      <c r="I27" s="1322">
        <v>0</v>
      </c>
    </row>
    <row r="28" ht="24.75" customHeight="1">
      <c r="A28" s="1323" t="s">
        <v>141</v>
      </c>
      <c r="B28" s="741">
        <f>D28</f>
        <v>0</v>
      </c>
      <c r="C28" s="1324" t="s">
        <v>147</v>
      </c>
      <c r="D28" s="1325">
        <v>0</v>
      </c>
      <c r="E28" s="1326" t="s">
        <v>147</v>
      </c>
      <c r="F28" s="741">
        <f>H28</f>
        <v>0</v>
      </c>
      <c r="G28" s="1327" t="s">
        <v>147</v>
      </c>
      <c r="H28" s="1328">
        <v>0</v>
      </c>
      <c r="I28" s="1329" t="s">
        <v>147</v>
      </c>
    </row>
    <row r="29" ht="24.75" customHeight="1">
      <c r="A29" s="1330" t="s">
        <v>142</v>
      </c>
      <c r="B29" s="741">
        <f>C29+D29+E29</f>
        <v>67895215.42</v>
      </c>
      <c r="C29" s="741">
        <f>C22+C27</f>
        <v>32231620.24</v>
      </c>
      <c r="D29" s="741">
        <f>D22+D27+D28</f>
        <v>35663595.18</v>
      </c>
      <c r="E29" s="741">
        <f>E22+E27</f>
        <v>0</v>
      </c>
      <c r="F29" s="741">
        <f>G29+H29+I29</f>
        <v>73346805.43</v>
      </c>
      <c r="G29" s="741">
        <f>G22+G27</f>
        <v>36307633.45</v>
      </c>
      <c r="H29" s="741">
        <f>H22+H27+H28</f>
        <v>37039171.98</v>
      </c>
      <c r="I29" s="741">
        <f>I22+I27</f>
        <v>0</v>
      </c>
    </row>
    <row r="30" ht="24.75" customHeight="1">
      <c r="A30" s="1331" t="s">
        <v>143</v>
      </c>
      <c r="B30" s="741">
        <f>C30+D30+E30</f>
        <v>0</v>
      </c>
      <c r="C30" s="1332">
        <v>0</v>
      </c>
      <c r="D30" s="1333">
        <v>0</v>
      </c>
      <c r="E30" s="1334">
        <v>0</v>
      </c>
      <c r="F30" s="741">
        <f>G30+H30+I30</f>
        <v>0</v>
      </c>
      <c r="G30" s="1335">
        <v>0</v>
      </c>
      <c r="H30" s="1336">
        <v>0</v>
      </c>
      <c r="I30" s="1337">
        <v>0</v>
      </c>
    </row>
    <row r="31" ht="24.75" customHeight="1">
      <c r="A31" s="1338" t="s">
        <v>144</v>
      </c>
      <c r="B31" s="741">
        <f>C31+D31+E31</f>
        <v>1170000</v>
      </c>
      <c r="C31" s="1339">
        <v>1170000</v>
      </c>
      <c r="D31" s="1340">
        <v>0</v>
      </c>
      <c r="E31" s="1341">
        <v>0</v>
      </c>
      <c r="F31" s="741">
        <f>G31+H31+I31</f>
        <v>1453000</v>
      </c>
      <c r="G31" s="1342">
        <v>1453000</v>
      </c>
      <c r="H31" s="1343">
        <v>0</v>
      </c>
      <c r="I31" s="1344">
        <v>0</v>
      </c>
    </row>
    <row r="32" ht="24.75" customHeight="1">
      <c r="A32" s="1345" t="s">
        <v>145</v>
      </c>
      <c r="B32" s="741">
        <f>C32+D32+E32</f>
        <v>69065215.42</v>
      </c>
      <c r="C32" s="741">
        <f>C29+C30+C31</f>
        <v>33401620.24</v>
      </c>
      <c r="D32" s="741">
        <f>D29+D30+D31</f>
        <v>35663595.18</v>
      </c>
      <c r="E32" s="741">
        <f>E29+E30+E31</f>
        <v>0</v>
      </c>
      <c r="F32" s="741">
        <f>G32+H32+I32</f>
        <v>74799805.43</v>
      </c>
      <c r="G32" s="741">
        <f>G29+G30+G31</f>
        <v>37760633.45</v>
      </c>
      <c r="H32" s="741">
        <f>H29+H30+H31</f>
        <v>37039171.98</v>
      </c>
      <c r="I32" s="741">
        <f>I29+I30+I31</f>
        <v>0</v>
      </c>
    </row>
    <row r="33" ht="24.75" customHeight="1">
      <c r="A33" s="1346" t="s">
        <v>146</v>
      </c>
      <c r="B33" s="741">
        <f>C33+D33+E33</f>
        <v>16911027.62</v>
      </c>
      <c r="C33" s="741">
        <f>C17-C32</f>
        <v>16740708.85</v>
      </c>
      <c r="D33" s="741">
        <f>D17-D32</f>
        <v>170318.770000003</v>
      </c>
      <c r="E33" s="741">
        <f>E17-E32</f>
        <v>0</v>
      </c>
      <c r="F33" s="741">
        <f>G33+H33+I33</f>
        <v>14559901.15</v>
      </c>
      <c r="G33" s="741">
        <f>G17-G32</f>
        <v>14165583.89</v>
      </c>
      <c r="H33" s="741">
        <f>H17-H32</f>
        <v>394317.259999998</v>
      </c>
      <c r="I33" s="741">
        <f>I17-I32</f>
        <v>0</v>
      </c>
    </row>
    <row r="34" ht="24.75" customHeight="1">
      <c r="A34" s="1347" t="s">
        <v>148</v>
      </c>
      <c r="B34" s="741">
        <f>C34+D34+E34</f>
        <v>198173789.26</v>
      </c>
      <c r="C34" s="741">
        <f>C18+C33</f>
        <v>155610530.81</v>
      </c>
      <c r="D34" s="741">
        <f>D18+D33</f>
        <v>42563258.45</v>
      </c>
      <c r="E34" s="741">
        <f>E18+E33</f>
        <v>0</v>
      </c>
      <c r="F34" s="741">
        <f>G34+H34+I34</f>
        <v>212733690.41</v>
      </c>
      <c r="G34" s="741">
        <f>G18+G33</f>
        <v>169776114.7</v>
      </c>
      <c r="H34" s="741">
        <f>H18+H33</f>
        <v>42957575.71</v>
      </c>
      <c r="I34" s="741">
        <f>I18+I33</f>
        <v>0</v>
      </c>
    </row>
    <row r="35" ht="24.75" customHeight="1">
      <c r="A35" s="1348" t="s">
        <v>114</v>
      </c>
      <c r="B35" s="741">
        <f>B32+B34</f>
        <v>267239004.68</v>
      </c>
      <c r="C35" s="741">
        <f>C32+C34</f>
        <v>189012151.05</v>
      </c>
      <c r="D35" s="741">
        <f>D32+D34</f>
        <v>78226853.63</v>
      </c>
      <c r="E35" s="741">
        <f>E32+E34</f>
        <v>0</v>
      </c>
      <c r="F35" s="741">
        <f>F32+F34</f>
        <v>287533495.84</v>
      </c>
      <c r="G35" s="741">
        <f>G32+G34</f>
        <v>207536748.15</v>
      </c>
      <c r="H35" s="741">
        <f>H32+H34</f>
        <v>79996747.69</v>
      </c>
      <c r="I35" s="741">
        <f>I32+I34</f>
        <v>0</v>
      </c>
    </row>
    <row r="36" ht="16.5" customHeight="1">
      <c r="A36" s="1349"/>
      <c r="B36" s="1350"/>
      <c r="C36" s="1351"/>
      <c r="D36" s="1352"/>
      <c r="E36" s="1353"/>
      <c r="F36" s="1354"/>
      <c r="G36" s="1355"/>
      <c r="H36" s="1356"/>
      <c r="I36" s="1357" t="s">
        <v>170</v>
      </c>
    </row>
  </sheetData>
  <mergeCells>
    <mergeCell ref="A1:I1"/>
    <mergeCell ref="H2:I2"/>
    <mergeCell ref="A4:A5"/>
    <mergeCell ref="B4:E4"/>
    <mergeCell ref="F4:I4"/>
    <mergeCell ref="A20:A21"/>
    <mergeCell ref="B20:E20"/>
    <mergeCell ref="F20:I20"/>
  </mergeCells>
  <printOptions horizontalCentered="1"/>
  <pageMargins left="0.393700787401575" right="0.393700787401575" top="1.18110236220472" bottom="0.78740157480315" header="0.51181" footer="0.51181"/>
  <pageSetup paperSize="9" scale="70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1"/>
  <sheetViews>
    <sheetView showGridLines="0" topLeftCell="A1" zoomScaleNormal="100" zoomScalePageLayoutView="60" workbookViewId="0">
      <pane topLeftCell="A4" activePane="bottomLeft" state="frozen"/>
      <selection activeCell="A1" sqref="A1"/>
    </sheetView>
  </sheetViews>
  <sheetFormatPr defaultColWidth="8" defaultRowHeight="14.25"/>
  <cols>
    <col min="1" max="1" width="36.8941176470588" style="16"/>
    <col min="2" max="2" width="22.5882352941176" style="16"/>
    <col min="3" max="3" width="22.5882352941176" style="16"/>
    <col min="4" max="4" width="26.1019607843137" style="16"/>
    <col min="5" max="5" width="22.5882352941176" style="16"/>
    <col min="6" max="6" width="22.5882352941176" style="16"/>
  </cols>
  <sheetData>
    <row r="1" ht="35.25" customHeight="1">
      <c r="A1" s="1358" t="s">
        <v>171</v>
      </c>
      <c r="B1" s="1359"/>
      <c r="C1" s="1360"/>
      <c r="D1" s="1361"/>
      <c r="E1" s="1362"/>
      <c r="F1" s="1363"/>
    </row>
    <row r="2" ht="15" customHeight="1">
      <c r="A2" s="1364"/>
      <c r="B2" s="1365"/>
      <c r="C2" s="1366"/>
      <c r="D2" s="1367"/>
      <c r="E2" s="1368"/>
      <c r="F2" s="1369" t="s">
        <v>40</v>
      </c>
    </row>
    <row r="3" ht="15" customHeight="1">
      <c r="A3" s="1370" t="s">
        <v>53</v>
      </c>
      <c r="B3" s="1371"/>
      <c r="C3" s="1372"/>
      <c r="D3" s="1373"/>
      <c r="E3" s="1374"/>
      <c r="F3" s="1375" t="s">
        <v>54</v>
      </c>
    </row>
    <row r="4" ht="33.75" customHeight="1">
      <c r="A4" s="1376" t="s">
        <v>55</v>
      </c>
      <c r="B4" s="1377" t="s">
        <v>83</v>
      </c>
      <c r="C4" s="1378" t="s">
        <v>84</v>
      </c>
      <c r="D4" s="1379" t="s">
        <v>55</v>
      </c>
      <c r="E4" s="1380" t="s">
        <v>83</v>
      </c>
      <c r="F4" s="1381" t="s">
        <v>84</v>
      </c>
    </row>
    <row r="5" ht="22.5" customHeight="1">
      <c r="A5" s="1382" t="s">
        <v>172</v>
      </c>
      <c r="B5" s="1383">
        <v>37174439</v>
      </c>
      <c r="C5" s="1384">
        <v>40596920</v>
      </c>
      <c r="D5" s="1385" t="s">
        <v>165</v>
      </c>
      <c r="E5" s="1386">
        <v>110954464.09</v>
      </c>
      <c r="F5" s="1387">
        <v>121718739.61</v>
      </c>
    </row>
    <row r="6" ht="22.5" customHeight="1">
      <c r="A6" s="1388" t="s">
        <v>173</v>
      </c>
      <c r="B6" s="1389">
        <v>29369819</v>
      </c>
      <c r="C6" s="1390">
        <v>30632369</v>
      </c>
      <c r="D6" s="1391" t="s">
        <v>174</v>
      </c>
      <c r="E6" s="1392">
        <v>86382092.36</v>
      </c>
      <c r="F6" s="1393">
        <v>94429608.05</v>
      </c>
    </row>
    <row r="7" ht="22.5" customHeight="1">
      <c r="A7" s="1394" t="s">
        <v>175</v>
      </c>
      <c r="B7" s="1395">
        <v>0</v>
      </c>
      <c r="C7" s="1396">
        <v>0</v>
      </c>
      <c r="D7" s="1397" t="s">
        <v>176</v>
      </c>
      <c r="E7" s="1398">
        <v>24572371.73</v>
      </c>
      <c r="F7" s="1399">
        <v>27289131.56</v>
      </c>
    </row>
    <row r="8" ht="22.5" customHeight="1">
      <c r="A8" s="1400" t="s">
        <v>177</v>
      </c>
      <c r="B8" s="1401">
        <v>5234620</v>
      </c>
      <c r="C8" s="1402">
        <v>9964551</v>
      </c>
      <c r="D8" s="1403" t="s">
        <v>178</v>
      </c>
      <c r="E8" s="1404">
        <v>0</v>
      </c>
      <c r="F8" s="1405">
        <v>0</v>
      </c>
    </row>
    <row r="9" ht="22.5" customHeight="1">
      <c r="A9" s="1406" t="s">
        <v>179</v>
      </c>
      <c r="B9" s="1407">
        <v>2570000</v>
      </c>
      <c r="C9" s="1408">
        <v>0</v>
      </c>
      <c r="D9" s="1409"/>
      <c r="E9" s="1410"/>
      <c r="F9" s="1411"/>
    </row>
    <row r="10" ht="22.5" customHeight="1">
      <c r="A10" s="1412" t="s">
        <v>87</v>
      </c>
      <c r="B10" s="1413">
        <v>1670000</v>
      </c>
      <c r="C10" s="1414">
        <v>1250000</v>
      </c>
      <c r="D10" s="1415"/>
      <c r="E10" s="1416"/>
      <c r="F10" s="1417"/>
    </row>
    <row r="11" ht="22.5" customHeight="1">
      <c r="A11" s="1418" t="s">
        <v>89</v>
      </c>
      <c r="B11" s="1419">
        <v>79740000</v>
      </c>
      <c r="C11" s="1420">
        <v>79743290</v>
      </c>
      <c r="D11" s="1421"/>
      <c r="E11" s="1422"/>
      <c r="F11" s="1423"/>
    </row>
    <row r="12" ht="22.5" customHeight="1">
      <c r="A12" s="1424" t="s">
        <v>180</v>
      </c>
      <c r="B12" s="1425">
        <v>75336752</v>
      </c>
      <c r="C12" s="1426">
        <v>79743290</v>
      </c>
      <c r="D12" s="1427"/>
      <c r="E12" s="1428"/>
      <c r="F12" s="1429"/>
    </row>
    <row r="13" ht="22.5" customHeight="1">
      <c r="A13" s="1430" t="s">
        <v>158</v>
      </c>
      <c r="B13" s="1431">
        <v>0</v>
      </c>
      <c r="C13" s="1432">
        <v>0</v>
      </c>
      <c r="D13" s="1433" t="s">
        <v>181</v>
      </c>
      <c r="E13" s="1434">
        <v>0</v>
      </c>
      <c r="F13" s="1435">
        <v>0</v>
      </c>
    </row>
    <row r="14" ht="22.5" customHeight="1">
      <c r="A14" s="1436" t="s">
        <v>182</v>
      </c>
      <c r="B14" s="741">
        <f>B5+B10+B11+B13</f>
        <v>118584439</v>
      </c>
      <c r="C14" s="741">
        <f>C5+C10+C11+C13</f>
        <v>121590210</v>
      </c>
      <c r="D14" s="1437" t="s">
        <v>142</v>
      </c>
      <c r="E14" s="741">
        <f>E5+E8+E13</f>
        <v>110954464.09</v>
      </c>
      <c r="F14" s="741">
        <f>F5+F8+F13</f>
        <v>121718739.61</v>
      </c>
    </row>
    <row r="15" ht="22.5" customHeight="1">
      <c r="A15" s="1438" t="s">
        <v>183</v>
      </c>
      <c r="B15" s="1439">
        <v>0</v>
      </c>
      <c r="C15" s="1440">
        <v>0</v>
      </c>
      <c r="D15" s="1441" t="s">
        <v>143</v>
      </c>
      <c r="E15" s="1442">
        <v>0</v>
      </c>
      <c r="F15" s="1443">
        <v>0</v>
      </c>
    </row>
    <row r="16" ht="22.5" customHeight="1">
      <c r="A16" s="1444" t="s">
        <v>184</v>
      </c>
      <c r="B16" s="1445">
        <v>0</v>
      </c>
      <c r="C16" s="1446">
        <v>0</v>
      </c>
      <c r="D16" s="1447" t="s">
        <v>144</v>
      </c>
      <c r="E16" s="1448">
        <v>7599992.79</v>
      </c>
      <c r="F16" s="1449">
        <v>15840338.73</v>
      </c>
    </row>
    <row r="17" ht="24" customHeight="1">
      <c r="A17" s="1450" t="s">
        <v>185</v>
      </c>
      <c r="B17" s="741">
        <f>B14+B15+B16</f>
        <v>118584439</v>
      </c>
      <c r="C17" s="741">
        <f>C14+C15+C16</f>
        <v>121590210</v>
      </c>
      <c r="D17" s="1451" t="s">
        <v>145</v>
      </c>
      <c r="E17" s="741">
        <f>E14+E15+E16</f>
        <v>118554456.88</v>
      </c>
      <c r="F17" s="741">
        <f>F14+F15+F16</f>
        <v>137559078.34</v>
      </c>
    </row>
    <row r="18" ht="22.5" customHeight="1">
      <c r="A18" s="1452"/>
      <c r="B18" s="1453"/>
      <c r="C18" s="1454"/>
      <c r="D18" s="1455" t="s">
        <v>146</v>
      </c>
      <c r="E18" s="870">
        <f>B17-E17</f>
        <v>29982.1199999899</v>
      </c>
      <c r="F18" s="870">
        <f>C17-F17</f>
        <v>-15968868.34</v>
      </c>
    </row>
    <row r="19" ht="22.5" customHeight="1">
      <c r="A19" s="1456" t="s">
        <v>186</v>
      </c>
      <c r="B19" s="1457">
        <v>110515401.18</v>
      </c>
      <c r="C19" s="741">
        <f>E19</f>
        <v>110545383.3</v>
      </c>
      <c r="D19" s="1458" t="s">
        <v>148</v>
      </c>
      <c r="E19" s="742">
        <f>B19+E18</f>
        <v>110545383.3</v>
      </c>
      <c r="F19" s="742">
        <f>C19+F18</f>
        <v>94576514.96</v>
      </c>
    </row>
    <row r="20" ht="22.5" customHeight="1">
      <c r="A20" s="1459" t="s">
        <v>114</v>
      </c>
      <c r="B20" s="870">
        <f>B17+B19</f>
        <v>229099840.18</v>
      </c>
      <c r="C20" s="870">
        <f>C17+C19</f>
        <v>232135593.3</v>
      </c>
      <c r="D20" s="1460" t="s">
        <v>114</v>
      </c>
      <c r="E20" s="870">
        <f>E17+E19</f>
        <v>229099840.18</v>
      </c>
      <c r="F20" s="870">
        <f>F17+F19</f>
        <v>232135593.3</v>
      </c>
    </row>
    <row r="21" ht="15" customHeight="1">
      <c r="A21" s="1461"/>
      <c r="B21" s="1462"/>
      <c r="C21" s="1463"/>
      <c r="D21" s="1464"/>
      <c r="E21" s="1465"/>
      <c r="F21" s="1466" t="s">
        <v>187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14</vt:i4>
      </vt:variant>
    </vt:vector>
  </HeadingPairs>
  <TitlesOfParts>
    <vt:vector baseType="lpstr" size="14">
      <vt:lpstr>社保基金预算封面</vt:lpstr>
      <vt:lpstr>编制单位封面</vt:lpstr>
      <vt:lpstr>预算目录</vt:lpstr>
      <vt:lpstr>预算总表</vt:lpstr>
      <vt:lpstr>企业职工基本养老预算表</vt:lpstr>
      <vt:lpstr>城乡居民基本养老预算表</vt:lpstr>
      <vt:lpstr>机关事业单位基本养老预算表</vt:lpstr>
      <vt:lpstr>职工基本医疗预算表</vt:lpstr>
      <vt:lpstr>城乡居民基本医疗预算表</vt:lpstr>
      <vt:lpstr>工伤预算表</vt:lpstr>
      <vt:lpstr>失业预算表</vt:lpstr>
      <vt:lpstr>基本养老基础资料表</vt:lpstr>
      <vt:lpstr>基本医疗基础资料表</vt:lpstr>
      <vt:lpstr>失业工伤基础资料表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2020-04-22T09:08:59Z</dcterms:created>
  <dcterms:modified xsi:type="dcterms:W3CDTF">2020-04-22T01:08:59Z</dcterms:modified>
</cp:coreProperties>
</file>