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02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V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请认真填写。</t>
        </r>
      </text>
    </comment>
  </commentList>
</comments>
</file>

<file path=xl/sharedStrings.xml><?xml version="1.0" encoding="utf-8"?>
<sst xmlns="http://schemas.openxmlformats.org/spreadsheetml/2006/main" count="73" uniqueCount="61">
  <si>
    <r>
      <rPr>
        <sz val="12"/>
        <rFont val="仿宋"/>
        <charset val="134"/>
      </rPr>
      <t>附件</t>
    </r>
    <r>
      <rPr>
        <sz val="12"/>
        <rFont val="Times New Roman"/>
        <charset val="134"/>
      </rPr>
      <t>2</t>
    </r>
  </si>
  <si>
    <r>
      <rPr>
        <b/>
        <sz val="24"/>
        <rFont val="Times New Roman"/>
        <charset val="134"/>
      </rPr>
      <t>2021</t>
    </r>
    <r>
      <rPr>
        <b/>
        <sz val="24"/>
        <rFont val="仿宋"/>
        <charset val="134"/>
      </rPr>
      <t>年盐池县有效衔接项目资产统计表</t>
    </r>
  </si>
  <si>
    <r>
      <rPr>
        <sz val="12"/>
        <rFont val="仿宋"/>
        <charset val="134"/>
      </rPr>
      <t>填报人：</t>
    </r>
  </si>
  <si>
    <r>
      <rPr>
        <sz val="12"/>
        <rFont val="仿宋"/>
        <charset val="134"/>
      </rPr>
      <t>审核人：</t>
    </r>
  </si>
  <si>
    <r>
      <rPr>
        <sz val="12"/>
        <rFont val="仿宋"/>
        <charset val="134"/>
      </rPr>
      <t>填报时间：</t>
    </r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</si>
  <si>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</si>
  <si>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投入资金来源及规模（万元）</t>
    </r>
  </si>
  <si>
    <r>
      <rPr>
        <b/>
        <sz val="12"/>
        <rFont val="仿宋"/>
        <charset val="134"/>
      </rPr>
      <t>投入资金实施项目情况</t>
    </r>
  </si>
  <si>
    <r>
      <rPr>
        <b/>
        <sz val="12"/>
        <rFont val="仿宋"/>
        <charset val="134"/>
      </rPr>
      <t>形成资产情况</t>
    </r>
  </si>
  <si>
    <r>
      <rPr>
        <b/>
        <sz val="12"/>
        <rFont val="仿宋"/>
        <charset val="134"/>
      </rPr>
      <t>备注</t>
    </r>
  </si>
  <si>
    <r>
      <rPr>
        <b/>
        <sz val="12"/>
        <rFont val="仿宋"/>
        <charset val="134"/>
      </rPr>
      <t>固定资产</t>
    </r>
  </si>
  <si>
    <r>
      <rPr>
        <b/>
        <sz val="12"/>
        <rFont val="仿宋"/>
        <charset val="134"/>
      </rPr>
      <t>股权、债权资产</t>
    </r>
  </si>
  <si>
    <r>
      <rPr>
        <b/>
        <sz val="12"/>
        <rFont val="仿宋"/>
        <charset val="134"/>
      </rPr>
      <t>合计</t>
    </r>
  </si>
  <si>
    <r>
      <rPr>
        <b/>
        <sz val="12"/>
        <rFont val="仿宋"/>
        <charset val="134"/>
      </rPr>
      <t>中央财政扶贫资金</t>
    </r>
  </si>
  <si>
    <r>
      <rPr>
        <b/>
        <sz val="12"/>
        <rFont val="仿宋"/>
        <charset val="134"/>
      </rPr>
      <t>自治区财政扶贫资金</t>
    </r>
  </si>
  <si>
    <r>
      <rPr>
        <b/>
        <sz val="12"/>
        <rFont val="仿宋"/>
        <charset val="134"/>
      </rPr>
      <t>市县配套资金</t>
    </r>
  </si>
  <si>
    <r>
      <rPr>
        <b/>
        <sz val="12"/>
        <rFont val="仿宋"/>
        <charset val="134"/>
      </rPr>
      <t>统筹整合其他涉农资金</t>
    </r>
  </si>
  <si>
    <r>
      <rPr>
        <b/>
        <sz val="12"/>
        <rFont val="仿宋"/>
        <charset val="134"/>
      </rPr>
      <t>闽宁资金</t>
    </r>
  </si>
  <si>
    <r>
      <rPr>
        <b/>
        <sz val="12"/>
        <rFont val="仿宋"/>
        <charset val="134"/>
      </rPr>
      <t>社会帮扶资金</t>
    </r>
  </si>
  <si>
    <t>中央彩票公益金</t>
  </si>
  <si>
    <r>
      <rPr>
        <b/>
        <sz val="12"/>
        <rFont val="仿宋"/>
        <charset val="134"/>
      </rPr>
      <t>项目名称</t>
    </r>
  </si>
  <si>
    <r>
      <rPr>
        <b/>
        <sz val="12"/>
        <rFont val="仿宋"/>
        <charset val="134"/>
      </rPr>
      <t>项目实施单位</t>
    </r>
  </si>
  <si>
    <r>
      <rPr>
        <b/>
        <sz val="12"/>
        <rFont val="仿宋"/>
        <charset val="134"/>
      </rPr>
      <t>项目实施地点</t>
    </r>
  </si>
  <si>
    <r>
      <rPr>
        <b/>
        <sz val="12"/>
        <rFont val="仿宋"/>
        <charset val="134"/>
      </rPr>
      <t>项目规模简介</t>
    </r>
  </si>
  <si>
    <r>
      <rPr>
        <b/>
        <sz val="12"/>
        <rFont val="仿宋"/>
        <charset val="134"/>
      </rPr>
      <t>资产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名称</t>
    </r>
  </si>
  <si>
    <r>
      <rPr>
        <b/>
        <sz val="12"/>
        <rFont val="仿宋"/>
        <charset val="134"/>
      </rPr>
      <t>资产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类型</t>
    </r>
  </si>
  <si>
    <r>
      <rPr>
        <b/>
        <sz val="12"/>
        <rFont val="仿宋"/>
        <charset val="134"/>
      </rPr>
      <t>数量</t>
    </r>
  </si>
  <si>
    <r>
      <rPr>
        <b/>
        <sz val="12"/>
        <rFont val="仿宋"/>
        <charset val="134"/>
      </rPr>
      <t>单位</t>
    </r>
  </si>
  <si>
    <t>购建年度</t>
  </si>
  <si>
    <r>
      <rPr>
        <b/>
        <sz val="12"/>
        <rFont val="仿宋"/>
        <charset val="134"/>
      </rPr>
      <t>资产原始价值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（万元）</t>
    </r>
  </si>
  <si>
    <t>资产状态</t>
  </si>
  <si>
    <t>权属</t>
  </si>
  <si>
    <t>责任人</t>
  </si>
  <si>
    <r>
      <rPr>
        <b/>
        <sz val="12"/>
        <rFont val="仿宋"/>
        <charset val="134"/>
      </rPr>
      <t>收益分配情况</t>
    </r>
  </si>
  <si>
    <r>
      <rPr>
        <b/>
        <sz val="12"/>
        <rFont val="仿宋"/>
        <charset val="134"/>
      </rPr>
      <t>资产处置情况</t>
    </r>
  </si>
  <si>
    <r>
      <rPr>
        <b/>
        <sz val="12"/>
        <rFont val="仿宋"/>
        <charset val="134"/>
      </rPr>
      <t>投入经营主体的名称</t>
    </r>
  </si>
  <si>
    <r>
      <rPr>
        <b/>
        <sz val="12"/>
        <rFont val="仿宋"/>
        <charset val="134"/>
      </rPr>
      <t>投入金额（万元）</t>
    </r>
  </si>
  <si>
    <r>
      <rPr>
        <b/>
        <sz val="12"/>
        <rFont val="仿宋"/>
        <charset val="134"/>
      </rPr>
      <t>投入资金占被投资主体实收资本的比重</t>
    </r>
  </si>
  <si>
    <r>
      <rPr>
        <b/>
        <sz val="12"/>
        <rFont val="仿宋"/>
        <charset val="134"/>
      </rPr>
      <t>年度收益返还</t>
    </r>
  </si>
  <si>
    <r>
      <rPr>
        <b/>
        <sz val="12"/>
        <rFont val="仿宋"/>
        <charset val="134"/>
      </rPr>
      <t>分红、利息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（万元）</t>
    </r>
  </si>
  <si>
    <r>
      <rPr>
        <b/>
        <sz val="12"/>
        <rFont val="仿宋"/>
        <charset val="134"/>
      </rPr>
      <t>其他（如雇佣贫困户等）</t>
    </r>
  </si>
  <si>
    <t>总计</t>
  </si>
  <si>
    <t>一、基础设施</t>
  </si>
  <si>
    <t>2021年盐池县德胜墩等村人饮巩固提升改造工程</t>
  </si>
  <si>
    <t>水务局</t>
  </si>
  <si>
    <t>盐池县</t>
  </si>
  <si>
    <t xml:space="preserve">   完成铺铺设入巷总长86.77公里，入户75.15公里道管道，联户水表井298座， 新建分水井84座，排气补气井47座， 减压阀井9座， 放空阀井15座， 过路建筑物503处， 穿路建筑物508处， 穿沟建筑物9处， 恢面包砖路面7677平方米。 补充自复来水入户73户， 安装水表1887套， 其中智能水表1547套，机械水表332套。</t>
  </si>
  <si>
    <t>铺设管道</t>
  </si>
  <si>
    <t>公益类资产</t>
  </si>
  <si>
    <t>公里</t>
  </si>
  <si>
    <t>2021年</t>
  </si>
  <si>
    <t>在用</t>
  </si>
  <si>
    <t>县政府</t>
  </si>
  <si>
    <t>王海宁</t>
  </si>
  <si>
    <t>入户管道</t>
  </si>
  <si>
    <t>新建各类阀井及建筑物</t>
  </si>
  <si>
    <t>座/处</t>
  </si>
  <si>
    <t>2021年盐池县冯记沟抗旱应急水源工程</t>
  </si>
  <si>
    <t>冯记沟乡</t>
  </si>
  <si>
    <t>刘家沟水库坝后500米处清水池土方开挖2565立方米，灌注桩浇筑180个。</t>
  </si>
  <si>
    <t>2018年资产已录入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</si>
</sst>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sz val="24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"/>
      <charset val="134"/>
    </font>
    <font>
      <b/>
      <sz val="24"/>
      <name val="仿宋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left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workbookViewId="0">
      <selection activeCell="A1" sqref="A1:AD14"/>
    </sheetView>
  </sheetViews>
  <sheetFormatPr defaultColWidth="9" defaultRowHeight="13.5"/>
  <cols>
    <col min="1" max="1" width="14.55" style="5" customWidth="1"/>
    <col min="2" max="9" width="10.5" style="5" customWidth="1"/>
    <col min="10" max="10" width="33.3333333333333" style="5" customWidth="1"/>
    <col min="11" max="11" width="12.625" style="5" customWidth="1"/>
    <col min="12" max="12" width="16.5" style="5" customWidth="1"/>
    <col min="13" max="13" width="49.25" style="5" customWidth="1"/>
    <col min="14" max="14" width="23.8833333333333" style="5" customWidth="1"/>
    <col min="15" max="15" width="13.4666666666667" style="5" customWidth="1"/>
    <col min="16" max="17" width="10.6333333333333" style="5" customWidth="1"/>
    <col min="18" max="18" width="13.9666666666667" style="5" customWidth="1"/>
    <col min="19" max="19" width="13.525" style="5" customWidth="1"/>
    <col min="20" max="22" width="10.6333333333333" style="5" customWidth="1"/>
    <col min="23" max="29" width="10.6333333333333" style="5" hidden="1" customWidth="1"/>
    <col min="30" max="30" width="23" style="5" customWidth="1"/>
    <col min="31" max="16383" width="8.75" style="5" hidden="1" customWidth="1"/>
    <col min="16384" max="16384" width="9" style="5"/>
  </cols>
  <sheetData>
    <row r="1" s="1" customFormat="1" ht="15.75" spans="1:3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3" customHeight="1" spans="1:30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15.75" spans="1:30">
      <c r="A3" s="6" t="s">
        <v>2</v>
      </c>
      <c r="B3" s="7"/>
      <c r="C3" s="7"/>
      <c r="D3" s="7"/>
      <c r="E3" s="7"/>
      <c r="F3" s="7"/>
      <c r="G3" s="7" t="s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/>
      <c r="U3" s="6"/>
      <c r="V3" s="6"/>
      <c r="W3" s="6"/>
      <c r="X3" s="6" t="s">
        <v>4</v>
      </c>
      <c r="Y3" s="6"/>
      <c r="Z3" s="6"/>
      <c r="AA3" s="6"/>
      <c r="AB3" s="6"/>
      <c r="AC3" s="6"/>
      <c r="AD3" s="6"/>
    </row>
    <row r="4" s="1" customFormat="1" ht="35" customHeight="1" spans="1:30">
      <c r="A4" s="11" t="s">
        <v>5</v>
      </c>
      <c r="B4" s="12" t="s">
        <v>6</v>
      </c>
      <c r="C4" s="13"/>
      <c r="D4" s="13"/>
      <c r="E4" s="13"/>
      <c r="F4" s="13"/>
      <c r="G4" s="13"/>
      <c r="H4" s="13"/>
      <c r="I4" s="13"/>
      <c r="J4" s="16" t="s">
        <v>7</v>
      </c>
      <c r="K4" s="16"/>
      <c r="L4" s="16"/>
      <c r="M4" s="16"/>
      <c r="N4" s="16" t="s">
        <v>8</v>
      </c>
      <c r="O4" s="16"/>
      <c r="P4" s="16"/>
      <c r="Q4" s="16"/>
      <c r="R4" s="16"/>
      <c r="S4" s="16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 t="s">
        <v>9</v>
      </c>
    </row>
    <row r="5" s="1" customFormat="1" ht="31" customHeight="1" spans="1:30">
      <c r="A5" s="11"/>
      <c r="B5" s="14"/>
      <c r="C5" s="15"/>
      <c r="D5" s="15"/>
      <c r="E5" s="15"/>
      <c r="F5" s="15"/>
      <c r="G5" s="15"/>
      <c r="H5" s="15"/>
      <c r="I5" s="15"/>
      <c r="J5" s="16"/>
      <c r="K5" s="16"/>
      <c r="L5" s="16"/>
      <c r="M5" s="16"/>
      <c r="N5" s="16" t="s">
        <v>10</v>
      </c>
      <c r="O5" s="16"/>
      <c r="P5" s="16"/>
      <c r="Q5" s="16"/>
      <c r="R5" s="16"/>
      <c r="S5" s="16"/>
      <c r="T5" s="11"/>
      <c r="U5" s="11"/>
      <c r="V5" s="11"/>
      <c r="W5" s="11"/>
      <c r="X5" s="11"/>
      <c r="Y5" s="11" t="s">
        <v>11</v>
      </c>
      <c r="Z5" s="11"/>
      <c r="AA5" s="11"/>
      <c r="AB5" s="11"/>
      <c r="AC5" s="11"/>
      <c r="AD5" s="11"/>
    </row>
    <row r="6" s="1" customFormat="1" ht="15.75" spans="1:30">
      <c r="A6" s="11"/>
      <c r="B6" s="16" t="s">
        <v>12</v>
      </c>
      <c r="C6" s="16" t="s">
        <v>13</v>
      </c>
      <c r="D6" s="16" t="s">
        <v>14</v>
      </c>
      <c r="E6" s="16" t="s">
        <v>15</v>
      </c>
      <c r="F6" s="16" t="s">
        <v>16</v>
      </c>
      <c r="G6" s="16" t="s">
        <v>17</v>
      </c>
      <c r="H6" s="16" t="s">
        <v>18</v>
      </c>
      <c r="I6" s="28" t="s">
        <v>19</v>
      </c>
      <c r="J6" s="16" t="s">
        <v>20</v>
      </c>
      <c r="K6" s="16" t="s">
        <v>21</v>
      </c>
      <c r="L6" s="16" t="s">
        <v>22</v>
      </c>
      <c r="M6" s="16" t="s">
        <v>23</v>
      </c>
      <c r="N6" s="16" t="s">
        <v>24</v>
      </c>
      <c r="O6" s="16" t="s">
        <v>25</v>
      </c>
      <c r="P6" s="16" t="s">
        <v>26</v>
      </c>
      <c r="Q6" s="16" t="s">
        <v>27</v>
      </c>
      <c r="R6" s="39" t="s">
        <v>28</v>
      </c>
      <c r="S6" s="16" t="s">
        <v>29</v>
      </c>
      <c r="T6" s="19" t="s">
        <v>30</v>
      </c>
      <c r="U6" s="19" t="s">
        <v>31</v>
      </c>
      <c r="V6" s="19" t="s">
        <v>32</v>
      </c>
      <c r="W6" s="11" t="s">
        <v>33</v>
      </c>
      <c r="X6" s="11" t="s">
        <v>34</v>
      </c>
      <c r="Y6" s="11" t="s">
        <v>35</v>
      </c>
      <c r="Z6" s="11" t="s">
        <v>36</v>
      </c>
      <c r="AA6" s="11" t="s">
        <v>37</v>
      </c>
      <c r="AB6" s="11" t="s">
        <v>38</v>
      </c>
      <c r="AC6" s="11"/>
      <c r="AD6" s="11"/>
    </row>
    <row r="7" s="1" customFormat="1" ht="44.25" spans="1:30">
      <c r="A7" s="11"/>
      <c r="B7" s="16"/>
      <c r="C7" s="16"/>
      <c r="D7" s="16"/>
      <c r="E7" s="16"/>
      <c r="F7" s="16"/>
      <c r="G7" s="16"/>
      <c r="H7" s="16"/>
      <c r="I7" s="29"/>
      <c r="J7" s="16"/>
      <c r="K7" s="16"/>
      <c r="L7" s="16"/>
      <c r="M7" s="16"/>
      <c r="N7" s="16"/>
      <c r="O7" s="16"/>
      <c r="P7" s="16"/>
      <c r="Q7" s="16"/>
      <c r="R7" s="16"/>
      <c r="S7" s="16"/>
      <c r="T7" s="11"/>
      <c r="U7" s="11"/>
      <c r="V7" s="11"/>
      <c r="W7" s="11"/>
      <c r="X7" s="11"/>
      <c r="Y7" s="11"/>
      <c r="Z7" s="11"/>
      <c r="AA7" s="11"/>
      <c r="AB7" s="11" t="s">
        <v>39</v>
      </c>
      <c r="AC7" s="11" t="s">
        <v>40</v>
      </c>
      <c r="AD7" s="11"/>
    </row>
    <row r="8" s="2" customFormat="1" ht="41" customHeight="1" spans="1:30">
      <c r="A8" s="17">
        <v>1</v>
      </c>
      <c r="B8" s="17">
        <v>2</v>
      </c>
      <c r="C8" s="18">
        <v>3</v>
      </c>
      <c r="D8" s="18">
        <v>4</v>
      </c>
      <c r="E8" s="18">
        <v>5</v>
      </c>
      <c r="F8" s="18">
        <v>6</v>
      </c>
      <c r="G8" s="18">
        <v>8</v>
      </c>
      <c r="H8" s="18">
        <v>9</v>
      </c>
      <c r="I8" s="18"/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18">
        <v>30</v>
      </c>
    </row>
    <row r="9" s="3" customFormat="1" ht="39" customHeight="1" spans="1:30">
      <c r="A9" s="19" t="s">
        <v>41</v>
      </c>
      <c r="B9" s="16">
        <f>SUBTOTAL(9,C9:I9)</f>
        <v>1092.74</v>
      </c>
      <c r="C9" s="16">
        <f t="shared" ref="C9:I9" si="0">C10</f>
        <v>900</v>
      </c>
      <c r="D9" s="16">
        <f t="shared" si="0"/>
        <v>0</v>
      </c>
      <c r="E9" s="16">
        <f t="shared" si="0"/>
        <v>192.74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="3" customFormat="1" ht="64" customHeight="1" spans="1:30">
      <c r="A10" s="19" t="s">
        <v>42</v>
      </c>
      <c r="B10" s="16">
        <f>SUM(C10:I10)</f>
        <v>1092.74</v>
      </c>
      <c r="C10" s="16">
        <f t="shared" ref="C10:I10" si="1">SUM(C11:C14)</f>
        <v>900</v>
      </c>
      <c r="D10" s="16">
        <f t="shared" si="1"/>
        <v>0</v>
      </c>
      <c r="E10" s="16">
        <f t="shared" si="1"/>
        <v>192.74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="4" customFormat="1" ht="24" customHeight="1" spans="1:30">
      <c r="A11" s="20">
        <v>1</v>
      </c>
      <c r="B11" s="21">
        <f>SUM(C11:I11)</f>
        <v>900</v>
      </c>
      <c r="C11" s="21">
        <v>900</v>
      </c>
      <c r="D11" s="21"/>
      <c r="E11" s="21"/>
      <c r="F11" s="21"/>
      <c r="G11" s="21"/>
      <c r="H11" s="21"/>
      <c r="I11" s="21"/>
      <c r="J11" s="30" t="s">
        <v>43</v>
      </c>
      <c r="K11" s="21" t="s">
        <v>44</v>
      </c>
      <c r="L11" s="30" t="s">
        <v>45</v>
      </c>
      <c r="M11" s="31" t="s">
        <v>46</v>
      </c>
      <c r="N11" s="32" t="s">
        <v>47</v>
      </c>
      <c r="O11" s="32" t="s">
        <v>48</v>
      </c>
      <c r="P11" s="32">
        <f>46.9+37.869</f>
        <v>84.769</v>
      </c>
      <c r="Q11" s="32" t="s">
        <v>49</v>
      </c>
      <c r="R11" s="32" t="s">
        <v>50</v>
      </c>
      <c r="S11" s="32">
        <f>P11*10000/10000</f>
        <v>84.769</v>
      </c>
      <c r="T11" s="26" t="s">
        <v>51</v>
      </c>
      <c r="U11" s="26" t="s">
        <v>52</v>
      </c>
      <c r="V11" s="26" t="s">
        <v>53</v>
      </c>
      <c r="W11" s="26"/>
      <c r="X11" s="26"/>
      <c r="Y11" s="26"/>
      <c r="Z11" s="26"/>
      <c r="AA11" s="26"/>
      <c r="AB11" s="26"/>
      <c r="AC11" s="26"/>
      <c r="AD11" s="41"/>
    </row>
    <row r="12" s="5" customFormat="1" ht="37" customHeight="1" spans="1:30">
      <c r="A12" s="22"/>
      <c r="B12" s="23"/>
      <c r="C12" s="23"/>
      <c r="D12" s="23"/>
      <c r="E12" s="23"/>
      <c r="F12" s="23"/>
      <c r="G12" s="23"/>
      <c r="H12" s="23"/>
      <c r="I12" s="23"/>
      <c r="J12" s="33"/>
      <c r="K12" s="23"/>
      <c r="L12" s="33"/>
      <c r="M12" s="34"/>
      <c r="N12" s="32" t="s">
        <v>54</v>
      </c>
      <c r="O12" s="32" t="s">
        <v>48</v>
      </c>
      <c r="P12" s="27">
        <f>65.57+9.584</f>
        <v>75.154</v>
      </c>
      <c r="Q12" s="32" t="s">
        <v>49</v>
      </c>
      <c r="R12" s="27" t="s">
        <v>50</v>
      </c>
      <c r="S12" s="27">
        <f>P12*9947/10000</f>
        <v>74.7556838</v>
      </c>
      <c r="T12" s="26" t="s">
        <v>51</v>
      </c>
      <c r="U12" s="26" t="s">
        <v>52</v>
      </c>
      <c r="V12" s="26" t="s">
        <v>53</v>
      </c>
      <c r="W12" s="40"/>
      <c r="X12" s="40"/>
      <c r="Y12" s="40"/>
      <c r="Z12" s="40"/>
      <c r="AA12" s="40"/>
      <c r="AB12" s="40"/>
      <c r="AC12" s="40"/>
      <c r="AD12" s="42"/>
    </row>
    <row r="13" s="5" customFormat="1" ht="37" customHeight="1" spans="1:30">
      <c r="A13" s="24"/>
      <c r="B13" s="25"/>
      <c r="C13" s="25"/>
      <c r="D13" s="25"/>
      <c r="E13" s="25"/>
      <c r="F13" s="25"/>
      <c r="G13" s="25"/>
      <c r="H13" s="25"/>
      <c r="I13" s="25"/>
      <c r="J13" s="35"/>
      <c r="K13" s="25"/>
      <c r="L13" s="35"/>
      <c r="M13" s="36"/>
      <c r="N13" s="32" t="s">
        <v>55</v>
      </c>
      <c r="O13" s="32" t="s">
        <v>48</v>
      </c>
      <c r="P13" s="37">
        <f>209+48+18+3+344+8+1077+89+36+29+12+164+1+810</f>
        <v>2848</v>
      </c>
      <c r="Q13" s="27" t="s">
        <v>56</v>
      </c>
      <c r="R13" s="32" t="s">
        <v>50</v>
      </c>
      <c r="S13" s="27">
        <f>P13*2600/10000</f>
        <v>740.48</v>
      </c>
      <c r="T13" s="26" t="s">
        <v>51</v>
      </c>
      <c r="U13" s="26" t="s">
        <v>52</v>
      </c>
      <c r="V13" s="26" t="s">
        <v>53</v>
      </c>
      <c r="W13" s="40"/>
      <c r="X13" s="40"/>
      <c r="Y13" s="40"/>
      <c r="Z13" s="40"/>
      <c r="AA13" s="40"/>
      <c r="AB13" s="40"/>
      <c r="AC13" s="40"/>
      <c r="AD13" s="43"/>
    </row>
    <row r="14" s="5" customFormat="1" ht="37" customHeight="1" spans="1:30">
      <c r="A14" s="26">
        <v>2</v>
      </c>
      <c r="B14" s="27">
        <f>SUM(C14:I14)</f>
        <v>192.74</v>
      </c>
      <c r="C14" s="27"/>
      <c r="D14" s="27"/>
      <c r="E14" s="27">
        <v>192.74</v>
      </c>
      <c r="F14" s="27"/>
      <c r="G14" s="27"/>
      <c r="H14" s="27"/>
      <c r="I14" s="27"/>
      <c r="J14" s="38" t="s">
        <v>57</v>
      </c>
      <c r="K14" s="32" t="s">
        <v>44</v>
      </c>
      <c r="L14" s="38" t="s">
        <v>58</v>
      </c>
      <c r="M14" s="38" t="s">
        <v>59</v>
      </c>
      <c r="N14" s="32"/>
      <c r="O14" s="27"/>
      <c r="P14" s="27"/>
      <c r="Q14" s="27"/>
      <c r="R14" s="27"/>
      <c r="S14" s="2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 t="s">
        <v>60</v>
      </c>
    </row>
  </sheetData>
  <mergeCells count="52">
    <mergeCell ref="A2:AD2"/>
    <mergeCell ref="A3:C3"/>
    <mergeCell ref="G3:J3"/>
    <mergeCell ref="X3:Z3"/>
    <mergeCell ref="N4:AC4"/>
    <mergeCell ref="N5:X5"/>
    <mergeCell ref="Y5:AC5"/>
    <mergeCell ref="AB6:AC6"/>
    <mergeCell ref="A4:A7"/>
    <mergeCell ref="A11:A13"/>
    <mergeCell ref="B6:B7"/>
    <mergeCell ref="B11:B13"/>
    <mergeCell ref="C6:C7"/>
    <mergeCell ref="C11:C13"/>
    <mergeCell ref="D6:D7"/>
    <mergeCell ref="D11:D13"/>
    <mergeCell ref="E6:E7"/>
    <mergeCell ref="E11:E13"/>
    <mergeCell ref="F6:F7"/>
    <mergeCell ref="F11:F13"/>
    <mergeCell ref="G6:G7"/>
    <mergeCell ref="G11:G13"/>
    <mergeCell ref="H6:H7"/>
    <mergeCell ref="H11:H13"/>
    <mergeCell ref="I6:I7"/>
    <mergeCell ref="I11:I13"/>
    <mergeCell ref="J6:J7"/>
    <mergeCell ref="J11:J13"/>
    <mergeCell ref="K6:K7"/>
    <mergeCell ref="K11:K13"/>
    <mergeCell ref="L6:L7"/>
    <mergeCell ref="L11:L13"/>
    <mergeCell ref="M6:M7"/>
    <mergeCell ref="M11:M13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D4:AD7"/>
    <mergeCell ref="AD11:AD13"/>
    <mergeCell ref="B4:H5"/>
    <mergeCell ref="J4:M5"/>
  </mergeCells>
  <dataValidations count="1">
    <dataValidation type="list" allowBlank="1" showInputMessage="1" showErrorMessage="1" sqref="O7">
      <formula1>#REF!</formula1>
    </dataValidation>
  </dataValidations>
  <pageMargins left="0.393055555555556" right="0.432638888888889" top="1" bottom="1" header="0.5" footer="0.5"/>
  <pageSetup paperSize="9" scale="4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V6" rgbClr="2CC57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2022-05-27T09:07:00Z</dcterms:created>
  <dcterms:modified xsi:type="dcterms:W3CDTF">2022-06-21T02:28:11Z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85E62866670B45F89C87409036843D9F</vt:lpwstr>
  </property>
  <property fmtid="{D5CDD505-2E9C-101B-9397-08002B2CF9AE}" pid="3" name="KSOProductBuildVer">
    <vt:lpwstr>2052-11.1.0.11753</vt:lpwstr>
  </property>
</Properties>
</file>