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900"/>
  </bookViews>
  <sheets>
    <sheet name="追加收回资金" sheetId="1" r:id="rId1"/>
    <sheet name="追加安排资金" sheetId="2" r:id="rId2"/>
    <sheet name="追加监测对象扶持资金" sheetId="3" r:id="rId3"/>
  </sheets>
  <definedNames>
    <definedName name="_xlnm.Print_Titles" localSheetId="0">追加收回资金!$1:$5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<sst xmlns="http://schemas.openxmlformats.org/spreadsheetml/2006/main" count="115" uniqueCount="79">
  <si>
    <r>
      <rPr>
        <sz val="12"/>
        <color theme="1"/>
        <rFont val="黑体"/>
        <charset val="134"/>
      </rPr>
      <t>附件</t>
    </r>
    <r>
      <rPr>
        <sz val="12"/>
        <color theme="1"/>
        <rFont val="Times New Roman"/>
        <charset val="134"/>
      </rPr>
      <t>1</t>
    </r>
  </si>
  <si>
    <r>
      <rPr>
        <sz val="20"/>
        <rFont val="方正小标宋简体"/>
        <charset val="134"/>
      </rPr>
      <t>盐池县</t>
    </r>
    <r>
      <rPr>
        <sz val="20"/>
        <rFont val="Times New Roman"/>
        <charset val="134"/>
      </rPr>
      <t>2024</t>
    </r>
    <r>
      <rPr>
        <sz val="20"/>
        <rFont val="方正小标宋简体"/>
        <charset val="134"/>
      </rPr>
      <t>年收回财政衔接推进乡村振兴补助资金统计表</t>
    </r>
    <r>
      <rPr>
        <sz val="20"/>
        <rFont val="Times New Roman"/>
        <charset val="134"/>
      </rPr>
      <t xml:space="preserve"> </t>
    </r>
  </si>
  <si>
    <t>序号</t>
  </si>
  <si>
    <t>项目名称</t>
  </si>
  <si>
    <t>单位名称</t>
  </si>
  <si>
    <t>下达资金来源（元）</t>
  </si>
  <si>
    <t>收回资金（元）</t>
  </si>
  <si>
    <t>备注</t>
  </si>
  <si>
    <t>中央衔接资金</t>
  </si>
  <si>
    <t>自治区衔接资金</t>
  </si>
  <si>
    <t>合计</t>
  </si>
  <si>
    <t>盐池县2024年村道硬化工程项目</t>
  </si>
  <si>
    <t>农业农村局</t>
  </si>
  <si>
    <t>盐池县花马池镇郭记沟村设施农业基础设施配套2024年以工代赈项目</t>
  </si>
  <si>
    <t>花马池镇
人民政府</t>
  </si>
  <si>
    <t>盐池县花马池镇沟沿村2024年乡村振兴示范村项目</t>
  </si>
  <si>
    <t>盐池县花马池镇长城村2024年乡村振兴示范村项目</t>
  </si>
  <si>
    <t>移民村主干道两侧硬化项目</t>
  </si>
  <si>
    <t>宋堡子村新型农村集体经济发展项目</t>
  </si>
  <si>
    <t>大水坑镇
人民政府</t>
  </si>
  <si>
    <t>农村人居环境整治提升项目</t>
  </si>
  <si>
    <t>大水坑村乡村振兴示范村项目</t>
  </si>
  <si>
    <t>新泉井村乡村振兴示范村项目</t>
  </si>
  <si>
    <t>马坊村乡村振兴示范村项目</t>
  </si>
  <si>
    <t>大水坑村育才路排水改造提升工程项目</t>
  </si>
  <si>
    <t>监测对象产业扶持</t>
  </si>
  <si>
    <t>惠安堡镇
人民政府</t>
  </si>
  <si>
    <t>杜记沟村乡村振兴示范村项目</t>
  </si>
  <si>
    <t>大坝村乡村振兴示范村项目</t>
  </si>
  <si>
    <t>移民致富提升行动项目</t>
  </si>
  <si>
    <t>盐池县高沙窝镇2024年温棚建设项目</t>
  </si>
  <si>
    <t>高沙窝镇
人民政府</t>
  </si>
  <si>
    <t>盐池县高沙窝镇刘范坡滩羊养殖场建设项目（少数民族）</t>
  </si>
  <si>
    <t>狼洞沟村乡村振兴示范村项目</t>
  </si>
  <si>
    <t>王乐井乡
人民政府</t>
  </si>
  <si>
    <t>曾记畔村乡村振兴示范村项目</t>
  </si>
  <si>
    <t>郑家堡村新型农村集体经济发展项目</t>
  </si>
  <si>
    <t>冯记沟村设施农业建设项目</t>
  </si>
  <si>
    <t>冯记沟乡
人民政府</t>
  </si>
  <si>
    <t>丁记掌村乡村振兴示范村项目</t>
  </si>
  <si>
    <t>雨强村乡村振兴示范村项目</t>
  </si>
  <si>
    <t>回六庄村新型农村集体经济发展项目</t>
  </si>
  <si>
    <t>麻黄山乡
人民政府</t>
  </si>
  <si>
    <t>附件2</t>
  </si>
  <si>
    <t xml:space="preserve">盐池县2024年调整安排财政衔接推进乡村振兴补助资金统计表 </t>
  </si>
  <si>
    <t>项目主要内容</t>
  </si>
  <si>
    <t>建设单位</t>
  </si>
  <si>
    <t>调整增加资金（单位：元）</t>
  </si>
  <si>
    <t>盐池县农村公路三年提升工程（公里）</t>
  </si>
  <si>
    <t>实施改造提升农村公路51条、300公里。</t>
  </si>
  <si>
    <t>公路管理段</t>
  </si>
  <si>
    <t>以工代赈12少数民族0.04</t>
  </si>
  <si>
    <t>外出务工交通补助</t>
  </si>
  <si>
    <t>对外出务工的脱贫户、监测人口给予一次性交通补助（就业3个月内区内每人补助200元、区外每人补助800元，就业6个月以上区内每人补助400元、区外每人补助1200元）</t>
  </si>
  <si>
    <t>就业创业和人才服务中心</t>
  </si>
  <si>
    <t>监测对象产业扶持项目</t>
  </si>
  <si>
    <t>重点围绕低收入人口产业发展和“两不愁、三保障”突出问题进行扶持（每户补助1.5万元）。</t>
  </si>
  <si>
    <t>各有关乡镇政府</t>
  </si>
  <si>
    <t>建设羊肉分割车间1394.25平米，分割车间内洁净装饰及设备工程，排酸库100平米及设备、分割流水线配套设备，-80°成品速冻柜，车间内生产加工设备（刀具、斧头、桌椅、圆盘锯、刀具清洁柜、消毒用具等）、直播间内配套柜子及桌椅设施，室外污水收集池等。计划投入资金50万元。用于对马坊等4个自然村开展环境卫生整治，主要道路两侧铺装2000平米，清除残垣断壁、清理乱堆乱放15处，拆除圈棚、房屋3处，环境卫生治理15处，垃圾量:5200立方米，人工40工日，机械144台班等。</t>
  </si>
  <si>
    <t>大水坑镇人民政府</t>
  </si>
  <si>
    <t>二步坑村乡村振兴示范村项目</t>
  </si>
  <si>
    <t>新建拱棚75座及配套设施设备。对老旧水利设施进行改造提升，配套800亩灌溉设施设备。建设杂物处800平方米，持续推进环境卫生整治，清理乱堆乱放83处，残垣断壁36处。</t>
  </si>
  <si>
    <t>高沙窝镇人民政府</t>
  </si>
  <si>
    <t>南梁村乡村振兴示范村项目</t>
  </si>
  <si>
    <t>新建活畜调储周转基地1处，建设服务用房385平米、大棚2000平米等。</t>
  </si>
  <si>
    <r>
      <rPr>
        <sz val="11"/>
        <color theme="1"/>
        <rFont val="黑体"/>
        <charset val="134"/>
      </rPr>
      <t>附件</t>
    </r>
    <r>
      <rPr>
        <sz val="11"/>
        <color theme="1"/>
        <rFont val="Times New Roman"/>
        <charset val="134"/>
      </rPr>
      <t>3</t>
    </r>
  </si>
  <si>
    <r>
      <rPr>
        <sz val="24"/>
        <rFont val="方正小标宋简体"/>
        <charset val="134"/>
      </rPr>
      <t>盐池县</t>
    </r>
    <r>
      <rPr>
        <sz val="24"/>
        <rFont val="Times New Roman"/>
        <charset val="134"/>
      </rPr>
      <t>2024</t>
    </r>
    <r>
      <rPr>
        <sz val="24"/>
        <rFont val="方正小标宋简体"/>
        <charset val="134"/>
      </rPr>
      <t>年财政衔接推进乡村振兴监测对象</t>
    </r>
    <r>
      <rPr>
        <sz val="24"/>
        <rFont val="Times New Roman"/>
        <charset val="134"/>
      </rPr>
      <t xml:space="preserve">
</t>
    </r>
    <r>
      <rPr>
        <sz val="24"/>
        <rFont val="方正小标宋简体"/>
        <charset val="134"/>
      </rPr>
      <t>产业扶持资金拨付表（第四批）</t>
    </r>
  </si>
  <si>
    <t>乡镇名</t>
  </si>
  <si>
    <t>新增“监测对象 ”
户数（户）</t>
  </si>
  <si>
    <t>资金拨付
（万元）</t>
  </si>
  <si>
    <t>备  注</t>
  </si>
  <si>
    <t>花马池镇</t>
  </si>
  <si>
    <t>大水坑镇</t>
  </si>
  <si>
    <t>惠安堡镇</t>
  </si>
  <si>
    <t>高沙窝镇</t>
  </si>
  <si>
    <t>王乐井乡</t>
  </si>
  <si>
    <t>青山乡</t>
  </si>
  <si>
    <t>冯记沟乡</t>
  </si>
  <si>
    <t>麻黄山乡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</si>
</sst>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45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24"/>
      <name val="方正小标宋简体"/>
      <charset val="134"/>
    </font>
    <font>
      <sz val="24"/>
      <name val="Times New Roman"/>
      <charset val="134"/>
    </font>
    <font>
      <b/>
      <sz val="18"/>
      <name val="仿宋_GB2312"/>
      <charset val="134"/>
    </font>
    <font>
      <b/>
      <sz val="16"/>
      <name val="宋体"/>
      <charset val="134"/>
    </font>
    <font>
      <b/>
      <sz val="16"/>
      <name val="Times New Roman"/>
      <charset val="134"/>
    </font>
    <font>
      <sz val="16"/>
      <name val="Times New Roman"/>
      <charset val="134"/>
    </font>
    <font>
      <sz val="16"/>
      <name val="宋体"/>
      <charset val="134"/>
    </font>
    <font>
      <sz val="11"/>
      <name val="宋体"/>
      <charset val="134"/>
      <scheme val="minor"/>
    </font>
    <font>
      <sz val="12"/>
      <name val="黑体"/>
      <charset val="134"/>
    </font>
    <font>
      <sz val="22"/>
      <name val="方正小标宋简体"/>
      <charset val="134"/>
    </font>
    <font>
      <sz val="22"/>
      <name val="Times New Roman"/>
      <charset val="134"/>
    </font>
    <font>
      <b/>
      <sz val="14"/>
      <name val="仿宋_GB2312"/>
      <charset val="134"/>
    </font>
    <font>
      <sz val="14"/>
      <name val="仿宋_GB2312"/>
      <charset val="134"/>
    </font>
    <font>
      <sz val="14"/>
      <name val="Times New Roman"/>
      <charset val="134"/>
    </font>
    <font>
      <b/>
      <sz val="14"/>
      <name val="Times New Roman"/>
      <charset val="134"/>
    </font>
    <font>
      <sz val="12"/>
      <color theme="1"/>
      <name val="黑体"/>
      <charset val="134"/>
    </font>
    <font>
      <sz val="12"/>
      <color theme="1"/>
      <name val="Times New Roman"/>
      <charset val="134"/>
    </font>
    <font>
      <sz val="20"/>
      <name val="方正小标宋简体"/>
      <charset val="134"/>
    </font>
    <font>
      <sz val="20"/>
      <name val="Times New Roman"/>
      <charset val="134"/>
    </font>
    <font>
      <b/>
      <sz val="16"/>
      <name val="仿宋_GB2312"/>
      <charset val="134"/>
    </font>
    <font>
      <sz val="16"/>
      <name val="仿宋_GB2312"/>
      <charset val="134"/>
    </font>
    <font>
      <sz val="16"/>
      <name val="CESI仿宋-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3" borderId="11" applyNumberFormat="0" applyAlignment="0" applyProtection="0">
      <alignment vertical="center"/>
    </xf>
    <xf numFmtId="0" fontId="33" fillId="4" borderId="12" applyNumberFormat="0" applyAlignment="0" applyProtection="0">
      <alignment vertical="center"/>
    </xf>
    <xf numFmtId="0" fontId="34" fillId="4" borderId="11" applyNumberFormat="0" applyAlignment="0" applyProtection="0">
      <alignment vertical="center"/>
    </xf>
    <xf numFmtId="0" fontId="35" fillId="5" borderId="13" applyNumberFormat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3" fillId="0" borderId="0" applyProtection="0">
      <alignment vertical="center"/>
    </xf>
    <xf numFmtId="0" fontId="0" fillId="0" borderId="0">
      <alignment vertical="center"/>
    </xf>
  </cellStyleXfs>
  <cellXfs count="57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vertical="center" wrapText="1"/>
    </xf>
    <xf numFmtId="0" fontId="8" fillId="0" borderId="1" xfId="0" applyNumberFormat="1" applyFont="1" applyFill="1" applyBorder="1" applyAlignment="1">
      <alignment vertical="center"/>
    </xf>
    <xf numFmtId="0" fontId="9" fillId="0" borderId="0" xfId="0" applyFont="1" applyFill="1" applyAlignment="1">
      <alignment vertical="center"/>
    </xf>
    <xf numFmtId="0" fontId="10" fillId="0" borderId="0" xfId="0" applyFont="1" applyFill="1" applyAlignment="1">
      <alignment vertical="center"/>
    </xf>
    <xf numFmtId="0" fontId="11" fillId="0" borderId="0" xfId="0" applyFont="1" applyFill="1" applyBorder="1" applyAlignment="1" applyProtection="1">
      <alignment horizontal="center" vertical="center" wrapText="1"/>
    </xf>
    <xf numFmtId="0" fontId="12" fillId="0" borderId="0" xfId="0" applyFont="1" applyFill="1" applyBorder="1" applyAlignment="1" applyProtection="1">
      <alignment horizontal="center" vertical="center" wrapText="1"/>
    </xf>
    <xf numFmtId="0" fontId="13" fillId="0" borderId="1" xfId="0" applyFont="1" applyFill="1" applyBorder="1" applyAlignment="1" applyProtection="1">
      <alignment horizontal="center" vertical="center"/>
    </xf>
    <xf numFmtId="0" fontId="13" fillId="0" borderId="1" xfId="0" applyFont="1" applyFill="1" applyBorder="1" applyAlignment="1" applyProtection="1">
      <alignment horizontal="center" vertical="center" wrapText="1"/>
    </xf>
    <xf numFmtId="0" fontId="13" fillId="0" borderId="2" xfId="0" applyFont="1" applyFill="1" applyBorder="1" applyAlignment="1" applyProtection="1">
      <alignment horizontal="center" vertical="center" wrapText="1"/>
    </xf>
    <xf numFmtId="0" fontId="13" fillId="0" borderId="3" xfId="0" applyFont="1" applyFill="1" applyBorder="1" applyAlignment="1" applyProtection="1">
      <alignment horizontal="center" vertical="center" wrapText="1"/>
    </xf>
    <xf numFmtId="0" fontId="13" fillId="0" borderId="4" xfId="0" applyFont="1" applyFill="1" applyBorder="1" applyAlignment="1" applyProtection="1">
      <alignment horizontal="center" vertical="center" wrapText="1"/>
    </xf>
    <xf numFmtId="0" fontId="14" fillId="0" borderId="5" xfId="0" applyFont="1" applyFill="1" applyBorder="1" applyAlignment="1" applyProtection="1">
      <alignment horizontal="center" vertical="center"/>
    </xf>
    <xf numFmtId="0" fontId="14" fillId="0" borderId="6" xfId="0" applyFont="1" applyFill="1" applyBorder="1" applyAlignment="1" applyProtection="1">
      <alignment horizontal="center" vertical="center"/>
    </xf>
    <xf numFmtId="176" fontId="15" fillId="0" borderId="1" xfId="0" applyNumberFormat="1" applyFont="1" applyFill="1" applyBorder="1" applyAlignment="1" applyProtection="1">
      <alignment horizontal="center" vertical="center"/>
    </xf>
    <xf numFmtId="0" fontId="15" fillId="0" borderId="1" xfId="0" applyFont="1" applyFill="1" applyBorder="1" applyAlignment="1" applyProtection="1">
      <alignment horizontal="center" vertical="center"/>
    </xf>
    <xf numFmtId="0" fontId="14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 applyProtection="1">
      <alignment horizontal="left" vertical="center" wrapText="1"/>
    </xf>
    <xf numFmtId="0" fontId="14" fillId="0" borderId="1" xfId="0" applyFont="1" applyFill="1" applyBorder="1" applyAlignment="1" applyProtection="1">
      <alignment horizontal="center" vertical="center" wrapText="1"/>
    </xf>
    <xf numFmtId="176" fontId="16" fillId="0" borderId="1" xfId="0" applyNumberFormat="1" applyFont="1" applyFill="1" applyBorder="1" applyAlignment="1" applyProtection="1">
      <alignment horizontal="center" vertical="center" wrapText="1"/>
    </xf>
    <xf numFmtId="176" fontId="15" fillId="0" borderId="5" xfId="0" applyNumberFormat="1" applyFont="1" applyFill="1" applyBorder="1" applyAlignment="1" applyProtection="1">
      <alignment horizontal="center" vertical="center" wrapText="1"/>
    </xf>
    <xf numFmtId="0" fontId="0" fillId="0" borderId="0" xfId="0" applyFill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17" fillId="0" borderId="0" xfId="0" applyFont="1" applyFill="1" applyAlignment="1">
      <alignment vertical="center"/>
    </xf>
    <xf numFmtId="0" fontId="18" fillId="0" borderId="0" xfId="0" applyFont="1" applyFill="1" applyAlignment="1">
      <alignment vertical="center"/>
    </xf>
    <xf numFmtId="0" fontId="19" fillId="0" borderId="0" xfId="0" applyFont="1" applyFill="1" applyAlignment="1" applyProtection="1">
      <alignment horizontal="center" vertical="center" wrapText="1"/>
    </xf>
    <xf numFmtId="0" fontId="20" fillId="0" borderId="0" xfId="0" applyFont="1" applyFill="1" applyAlignment="1" applyProtection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center" vertical="center" wrapText="1"/>
    </xf>
    <xf numFmtId="0" fontId="21" fillId="0" borderId="5" xfId="0" applyFont="1" applyFill="1" applyBorder="1" applyAlignment="1">
      <alignment horizontal="center" vertical="center" wrapText="1"/>
    </xf>
    <xf numFmtId="0" fontId="21" fillId="0" borderId="6" xfId="0" applyFont="1" applyFill="1" applyBorder="1" applyAlignment="1">
      <alignment horizontal="center" vertical="center" wrapText="1"/>
    </xf>
    <xf numFmtId="49" fontId="21" fillId="0" borderId="7" xfId="0" applyNumberFormat="1" applyFont="1" applyFill="1" applyBorder="1" applyAlignment="1">
      <alignment horizontal="center" vertical="center" wrapText="1"/>
    </xf>
    <xf numFmtId="49" fontId="21" fillId="0" borderId="6" xfId="0" applyNumberFormat="1" applyFont="1" applyFill="1" applyBorder="1" applyAlignment="1">
      <alignment horizontal="center" vertical="center" wrapText="1"/>
    </xf>
    <xf numFmtId="0" fontId="21" fillId="0" borderId="4" xfId="0" applyFont="1" applyFill="1" applyBorder="1" applyAlignment="1">
      <alignment horizontal="center" vertical="center" wrapText="1"/>
    </xf>
    <xf numFmtId="43" fontId="7" fillId="0" borderId="1" xfId="0" applyNumberFormat="1" applyFont="1" applyFill="1" applyBorder="1" applyAlignment="1">
      <alignment horizontal="right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 wrapText="1"/>
    </xf>
    <xf numFmtId="43" fontId="7" fillId="0" borderId="1" xfId="0" applyNumberFormat="1" applyFont="1" applyFill="1" applyBorder="1" applyAlignment="1">
      <alignment horizontal="right" vertical="center" wrapText="1"/>
    </xf>
    <xf numFmtId="43" fontId="7" fillId="0" borderId="1" xfId="0" applyNumberFormat="1" applyFont="1" applyFill="1" applyBorder="1" applyAlignment="1">
      <alignment horizontal="center" vertical="center" wrapText="1"/>
    </xf>
    <xf numFmtId="43" fontId="7" fillId="0" borderId="1" xfId="0" applyNumberFormat="1" applyFont="1" applyFill="1" applyBorder="1" applyAlignment="1">
      <alignment horizontal="center" vertical="center"/>
    </xf>
    <xf numFmtId="0" fontId="23" fillId="0" borderId="1" xfId="0" applyFont="1" applyFill="1" applyBorder="1" applyAlignment="1" applyProtection="1">
      <alignment horizontal="center" vertical="center"/>
    </xf>
    <xf numFmtId="43" fontId="22" fillId="0" borderId="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  <color rgb="0092D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3"/>
  <sheetViews>
    <sheetView tabSelected="1" workbookViewId="0">
      <selection activeCell="G9" sqref="G9"/>
    </sheetView>
  </sheetViews>
  <sheetFormatPr defaultColWidth="9" defaultRowHeight="13.5"/>
  <cols>
    <col min="1" max="1" width="10.5" style="35" customWidth="1"/>
    <col min="2" max="2" width="48.125" style="35" customWidth="1"/>
    <col min="3" max="3" width="22.625" style="37" customWidth="1"/>
    <col min="4" max="4" width="21.75" style="35" customWidth="1"/>
    <col min="5" max="5" width="22.875" style="35" customWidth="1"/>
    <col min="6" max="6" width="18.75" style="35" customWidth="1"/>
    <col min="7" max="7" width="21.375" style="35" customWidth="1"/>
    <col min="8" max="8" width="22.5" style="35" customWidth="1"/>
    <col min="9" max="9" width="16.75" style="35" customWidth="1"/>
    <col min="10" max="10" width="10.375" style="35"/>
    <col min="11" max="16384" width="9" style="35"/>
  </cols>
  <sheetData>
    <row r="1" s="35" customFormat="1" ht="21" customHeight="1" spans="1:3">
      <c r="A1" s="38" t="s">
        <v>0</v>
      </c>
      <c r="B1" s="39"/>
      <c r="C1" s="37"/>
    </row>
    <row r="2" s="35" customFormat="1" spans="1:9">
      <c r="A2" s="40" t="s">
        <v>1</v>
      </c>
      <c r="B2" s="40"/>
      <c r="C2" s="41"/>
      <c r="D2" s="41"/>
      <c r="E2" s="41"/>
      <c r="F2" s="41"/>
      <c r="G2" s="41"/>
      <c r="H2" s="41"/>
      <c r="I2" s="41"/>
    </row>
    <row r="3" s="35" customFormat="1" spans="1:9">
      <c r="A3" s="41"/>
      <c r="B3" s="41"/>
      <c r="C3" s="41"/>
      <c r="D3" s="41"/>
      <c r="E3" s="41"/>
      <c r="F3" s="41"/>
      <c r="G3" s="41"/>
      <c r="H3" s="41"/>
      <c r="I3" s="41"/>
    </row>
    <row r="4" s="35" customFormat="1" ht="46" customHeight="1" spans="1:9">
      <c r="A4" s="42" t="s">
        <v>2</v>
      </c>
      <c r="B4" s="43" t="s">
        <v>3</v>
      </c>
      <c r="C4" s="42" t="s">
        <v>4</v>
      </c>
      <c r="D4" s="44" t="s">
        <v>5</v>
      </c>
      <c r="E4" s="45"/>
      <c r="F4" s="46" t="s">
        <v>6</v>
      </c>
      <c r="G4" s="46"/>
      <c r="H4" s="47"/>
      <c r="I4" s="42" t="s">
        <v>7</v>
      </c>
    </row>
    <row r="5" s="35" customFormat="1" ht="46" customHeight="1" spans="1:9">
      <c r="A5" s="42"/>
      <c r="B5" s="48"/>
      <c r="C5" s="42"/>
      <c r="D5" s="42" t="s">
        <v>8</v>
      </c>
      <c r="E5" s="42" t="s">
        <v>9</v>
      </c>
      <c r="F5" s="42" t="s">
        <v>10</v>
      </c>
      <c r="G5" s="42" t="s">
        <v>8</v>
      </c>
      <c r="H5" s="42" t="s">
        <v>9</v>
      </c>
      <c r="I5" s="42"/>
    </row>
    <row r="6" s="35" customFormat="1" ht="46" customHeight="1" spans="1:9">
      <c r="A6" s="42" t="s">
        <v>10</v>
      </c>
      <c r="B6" s="42"/>
      <c r="C6" s="42"/>
      <c r="D6" s="49">
        <f>SUM(D7:D32)</f>
        <v>58408316.3</v>
      </c>
      <c r="E6" s="49">
        <f>SUM(E7:E32)</f>
        <v>14760000</v>
      </c>
      <c r="F6" s="49">
        <f>SUM(F7:F33)</f>
        <v>1591291.49</v>
      </c>
      <c r="G6" s="49">
        <f>SUM(G7:G33)</f>
        <v>1141758.67</v>
      </c>
      <c r="H6" s="49">
        <f>SUM(H7:H33)</f>
        <v>449532.82</v>
      </c>
      <c r="I6" s="55"/>
    </row>
    <row r="7" s="36" customFormat="1" ht="66" customHeight="1" spans="1:9">
      <c r="A7" s="50">
        <v>1</v>
      </c>
      <c r="B7" s="51" t="s">
        <v>11</v>
      </c>
      <c r="C7" s="51" t="s">
        <v>12</v>
      </c>
      <c r="D7" s="52">
        <v>15473000</v>
      </c>
      <c r="E7" s="52"/>
      <c r="F7" s="53">
        <f>G7+H7</f>
        <v>56831.69</v>
      </c>
      <c r="G7" s="54">
        <v>56831.69</v>
      </c>
      <c r="H7" s="54"/>
      <c r="I7" s="56"/>
    </row>
    <row r="8" s="36" customFormat="1" ht="66" customHeight="1" spans="1:9">
      <c r="A8" s="50">
        <v>2</v>
      </c>
      <c r="B8" s="51" t="s">
        <v>13</v>
      </c>
      <c r="C8" s="51" t="s">
        <v>14</v>
      </c>
      <c r="D8" s="52">
        <v>3500000</v>
      </c>
      <c r="E8" s="52"/>
      <c r="F8" s="53">
        <f t="shared" ref="F8:F24" si="0">G8+H8</f>
        <v>120000</v>
      </c>
      <c r="G8" s="54">
        <v>120000</v>
      </c>
      <c r="H8" s="54"/>
      <c r="I8" s="56"/>
    </row>
    <row r="9" s="36" customFormat="1" ht="66" customHeight="1" spans="1:9">
      <c r="A9" s="50">
        <v>3</v>
      </c>
      <c r="B9" s="51" t="s">
        <v>15</v>
      </c>
      <c r="C9" s="51" t="s">
        <v>14</v>
      </c>
      <c r="D9" s="52">
        <v>4600000</v>
      </c>
      <c r="E9" s="52"/>
      <c r="F9" s="53">
        <f t="shared" si="0"/>
        <v>200000</v>
      </c>
      <c r="G9" s="54">
        <v>200000</v>
      </c>
      <c r="H9" s="54"/>
      <c r="I9" s="56"/>
    </row>
    <row r="10" s="36" customFormat="1" ht="66" customHeight="1" spans="1:9">
      <c r="A10" s="50">
        <v>4</v>
      </c>
      <c r="B10" s="51" t="s">
        <v>16</v>
      </c>
      <c r="C10" s="51" t="s">
        <v>14</v>
      </c>
      <c r="D10" s="52"/>
      <c r="E10" s="52">
        <v>2100000</v>
      </c>
      <c r="F10" s="53">
        <f t="shared" si="0"/>
        <v>35901.91</v>
      </c>
      <c r="G10" s="54"/>
      <c r="H10" s="54">
        <v>35901.91</v>
      </c>
      <c r="I10" s="56"/>
    </row>
    <row r="11" s="36" customFormat="1" ht="66" customHeight="1" spans="1:9">
      <c r="A11" s="50">
        <v>5</v>
      </c>
      <c r="B11" s="51" t="s">
        <v>17</v>
      </c>
      <c r="C11" s="51" t="s">
        <v>14</v>
      </c>
      <c r="D11" s="52"/>
      <c r="E11" s="52">
        <v>1860000</v>
      </c>
      <c r="F11" s="53">
        <f t="shared" si="0"/>
        <v>33351.35</v>
      </c>
      <c r="G11" s="54"/>
      <c r="H11" s="54">
        <v>33351.35</v>
      </c>
      <c r="I11" s="56"/>
    </row>
    <row r="12" s="36" customFormat="1" ht="66" customHeight="1" spans="1:9">
      <c r="A12" s="50">
        <v>6</v>
      </c>
      <c r="B12" s="51" t="s">
        <v>18</v>
      </c>
      <c r="C12" s="51" t="s">
        <v>19</v>
      </c>
      <c r="D12" s="52">
        <v>700000</v>
      </c>
      <c r="E12" s="52">
        <v>300000</v>
      </c>
      <c r="F12" s="53">
        <f t="shared" si="0"/>
        <v>4643.24</v>
      </c>
      <c r="G12" s="54">
        <v>4643.24</v>
      </c>
      <c r="H12" s="54"/>
      <c r="I12" s="56"/>
    </row>
    <row r="13" s="36" customFormat="1" ht="66" customHeight="1" spans="1:9">
      <c r="A13" s="50">
        <v>7</v>
      </c>
      <c r="B13" s="51" t="s">
        <v>20</v>
      </c>
      <c r="C13" s="51" t="s">
        <v>19</v>
      </c>
      <c r="D13" s="52">
        <v>750000</v>
      </c>
      <c r="E13" s="52"/>
      <c r="F13" s="53">
        <f t="shared" si="0"/>
        <v>47178.74</v>
      </c>
      <c r="G13" s="54">
        <v>47178.74</v>
      </c>
      <c r="H13" s="54"/>
      <c r="I13" s="56"/>
    </row>
    <row r="14" s="36" customFormat="1" ht="66" customHeight="1" spans="1:9">
      <c r="A14" s="50">
        <v>8</v>
      </c>
      <c r="B14" s="51" t="s">
        <v>21</v>
      </c>
      <c r="C14" s="51" t="s">
        <v>19</v>
      </c>
      <c r="D14" s="52">
        <v>3834916.3</v>
      </c>
      <c r="E14" s="52"/>
      <c r="F14" s="53">
        <f t="shared" si="0"/>
        <v>21551.8</v>
      </c>
      <c r="G14" s="54">
        <v>21551.8</v>
      </c>
      <c r="H14" s="54"/>
      <c r="I14" s="56"/>
    </row>
    <row r="15" s="36" customFormat="1" ht="66" customHeight="1" spans="1:9">
      <c r="A15" s="50">
        <v>9</v>
      </c>
      <c r="B15" s="51" t="s">
        <v>22</v>
      </c>
      <c r="C15" s="51" t="s">
        <v>19</v>
      </c>
      <c r="D15" s="52">
        <v>735400</v>
      </c>
      <c r="E15" s="52">
        <v>2000000</v>
      </c>
      <c r="F15" s="53">
        <f t="shared" si="0"/>
        <v>55691.02</v>
      </c>
      <c r="G15" s="54">
        <v>14060.96</v>
      </c>
      <c r="H15" s="54">
        <v>41630.06</v>
      </c>
      <c r="I15" s="56"/>
    </row>
    <row r="16" s="36" customFormat="1" ht="66" customHeight="1" spans="1:9">
      <c r="A16" s="50">
        <v>10</v>
      </c>
      <c r="B16" s="51" t="s">
        <v>23</v>
      </c>
      <c r="C16" s="51" t="s">
        <v>19</v>
      </c>
      <c r="D16" s="52">
        <v>500000</v>
      </c>
      <c r="E16" s="52"/>
      <c r="F16" s="53">
        <f t="shared" si="0"/>
        <v>8771.05</v>
      </c>
      <c r="G16" s="54">
        <v>8771.05</v>
      </c>
      <c r="H16" s="54"/>
      <c r="I16" s="56"/>
    </row>
    <row r="17" s="36" customFormat="1" ht="66" customHeight="1" spans="1:9">
      <c r="A17" s="50">
        <v>11</v>
      </c>
      <c r="B17" s="51" t="s">
        <v>24</v>
      </c>
      <c r="C17" s="51" t="s">
        <v>19</v>
      </c>
      <c r="D17" s="52">
        <v>6700000</v>
      </c>
      <c r="E17" s="52"/>
      <c r="F17" s="53">
        <f t="shared" si="0"/>
        <v>196015.19</v>
      </c>
      <c r="G17" s="54">
        <v>196015.19</v>
      </c>
      <c r="H17" s="54"/>
      <c r="I17" s="56"/>
    </row>
    <row r="18" s="36" customFormat="1" ht="66" customHeight="1" spans="1:9">
      <c r="A18" s="50">
        <v>12</v>
      </c>
      <c r="B18" s="51" t="s">
        <v>25</v>
      </c>
      <c r="C18" s="51" t="s">
        <v>19</v>
      </c>
      <c r="D18" s="52">
        <v>75000</v>
      </c>
      <c r="E18" s="52"/>
      <c r="F18" s="53">
        <f t="shared" si="0"/>
        <v>4000</v>
      </c>
      <c r="G18" s="54">
        <v>4000</v>
      </c>
      <c r="H18" s="54"/>
      <c r="I18" s="56"/>
    </row>
    <row r="19" s="36" customFormat="1" ht="66" customHeight="1" spans="1:9">
      <c r="A19" s="50">
        <v>13</v>
      </c>
      <c r="B19" s="51" t="s">
        <v>20</v>
      </c>
      <c r="C19" s="51" t="s">
        <v>26</v>
      </c>
      <c r="D19" s="52">
        <v>510000</v>
      </c>
      <c r="E19" s="52"/>
      <c r="F19" s="53">
        <f t="shared" si="0"/>
        <v>46735.14</v>
      </c>
      <c r="G19" s="54">
        <v>46735.14</v>
      </c>
      <c r="H19" s="54"/>
      <c r="I19" s="56"/>
    </row>
    <row r="20" s="36" customFormat="1" ht="66" customHeight="1" spans="1:9">
      <c r="A20" s="50">
        <v>14</v>
      </c>
      <c r="B20" s="51" t="s">
        <v>27</v>
      </c>
      <c r="C20" s="51" t="s">
        <v>26</v>
      </c>
      <c r="D20" s="52">
        <v>2400000</v>
      </c>
      <c r="E20" s="52"/>
      <c r="F20" s="53">
        <f t="shared" si="0"/>
        <v>61163.32</v>
      </c>
      <c r="G20" s="54">
        <v>61163.32</v>
      </c>
      <c r="H20" s="54"/>
      <c r="I20" s="56"/>
    </row>
    <row r="21" s="36" customFormat="1" ht="66" customHeight="1" spans="1:9">
      <c r="A21" s="50">
        <v>15</v>
      </c>
      <c r="B21" s="51" t="s">
        <v>28</v>
      </c>
      <c r="C21" s="51" t="s">
        <v>26</v>
      </c>
      <c r="D21" s="52">
        <v>2350000</v>
      </c>
      <c r="E21" s="52"/>
      <c r="F21" s="53">
        <f t="shared" si="0"/>
        <v>165.56</v>
      </c>
      <c r="G21" s="54">
        <v>165.56</v>
      </c>
      <c r="H21" s="54"/>
      <c r="I21" s="56"/>
    </row>
    <row r="22" s="36" customFormat="1" ht="66" customHeight="1" spans="1:9">
      <c r="A22" s="50">
        <v>16</v>
      </c>
      <c r="B22" s="51" t="s">
        <v>29</v>
      </c>
      <c r="C22" s="51" t="s">
        <v>26</v>
      </c>
      <c r="D22" s="52"/>
      <c r="E22" s="52">
        <v>1896000</v>
      </c>
      <c r="F22" s="53">
        <f t="shared" si="0"/>
        <v>18791.44</v>
      </c>
      <c r="G22" s="54"/>
      <c r="H22" s="54">
        <v>18791.44</v>
      </c>
      <c r="I22" s="56"/>
    </row>
    <row r="23" s="36" customFormat="1" ht="66" customHeight="1" spans="1:9">
      <c r="A23" s="50">
        <v>17</v>
      </c>
      <c r="B23" s="51" t="s">
        <v>30</v>
      </c>
      <c r="C23" s="51" t="s">
        <v>31</v>
      </c>
      <c r="D23" s="52">
        <v>800000</v>
      </c>
      <c r="E23" s="52"/>
      <c r="F23" s="53">
        <f t="shared" si="0"/>
        <v>2601.31</v>
      </c>
      <c r="G23" s="54">
        <v>2601.31</v>
      </c>
      <c r="H23" s="54"/>
      <c r="I23" s="56"/>
    </row>
    <row r="24" s="36" customFormat="1" ht="66" customHeight="1" spans="1:9">
      <c r="A24" s="50">
        <v>18</v>
      </c>
      <c r="B24" s="51" t="s">
        <v>32</v>
      </c>
      <c r="C24" s="51" t="s">
        <v>31</v>
      </c>
      <c r="D24" s="52">
        <v>660000</v>
      </c>
      <c r="E24" s="52"/>
      <c r="F24" s="53">
        <f>G24+H24</f>
        <v>400.33</v>
      </c>
      <c r="G24" s="54">
        <v>400.33</v>
      </c>
      <c r="H24" s="54"/>
      <c r="I24" s="56"/>
    </row>
    <row r="25" s="36" customFormat="1" ht="66" customHeight="1" spans="1:9">
      <c r="A25" s="50">
        <v>19</v>
      </c>
      <c r="B25" s="51" t="s">
        <v>33</v>
      </c>
      <c r="C25" s="51" t="s">
        <v>34</v>
      </c>
      <c r="D25" s="52">
        <v>6200000</v>
      </c>
      <c r="E25" s="52"/>
      <c r="F25" s="53">
        <f t="shared" ref="F25:F32" si="1">G25+H25</f>
        <v>122583.45</v>
      </c>
      <c r="G25" s="54">
        <v>122583.45</v>
      </c>
      <c r="H25" s="54"/>
      <c r="I25" s="56"/>
    </row>
    <row r="26" s="36" customFormat="1" ht="66" customHeight="1" spans="1:9">
      <c r="A26" s="50">
        <v>20</v>
      </c>
      <c r="B26" s="51" t="s">
        <v>35</v>
      </c>
      <c r="C26" s="51" t="s">
        <v>34</v>
      </c>
      <c r="D26" s="52"/>
      <c r="E26" s="52">
        <v>1000000</v>
      </c>
      <c r="F26" s="53">
        <f t="shared" si="1"/>
        <v>18674.76</v>
      </c>
      <c r="G26" s="54"/>
      <c r="H26" s="54">
        <v>18674.76</v>
      </c>
      <c r="I26" s="56"/>
    </row>
    <row r="27" s="36" customFormat="1" ht="66" customHeight="1" spans="1:9">
      <c r="A27" s="50">
        <v>21</v>
      </c>
      <c r="B27" s="51" t="s">
        <v>29</v>
      </c>
      <c r="C27" s="51" t="s">
        <v>34</v>
      </c>
      <c r="D27" s="52"/>
      <c r="E27" s="52">
        <v>504000</v>
      </c>
      <c r="F27" s="53">
        <f t="shared" si="1"/>
        <v>2550.7</v>
      </c>
      <c r="G27" s="54"/>
      <c r="H27" s="54">
        <v>2550.7</v>
      </c>
      <c r="I27" s="56"/>
    </row>
    <row r="28" s="36" customFormat="1" ht="66" customHeight="1" spans="1:9">
      <c r="A28" s="50">
        <v>22</v>
      </c>
      <c r="B28" s="51" t="s">
        <v>36</v>
      </c>
      <c r="C28" s="51" t="s">
        <v>34</v>
      </c>
      <c r="D28" s="52">
        <v>700000</v>
      </c>
      <c r="E28" s="52">
        <v>300000</v>
      </c>
      <c r="F28" s="53">
        <f t="shared" si="1"/>
        <v>26500</v>
      </c>
      <c r="G28" s="54"/>
      <c r="H28" s="54">
        <v>26500</v>
      </c>
      <c r="I28" s="56"/>
    </row>
    <row r="29" s="36" customFormat="1" ht="66" customHeight="1" spans="1:9">
      <c r="A29" s="50">
        <v>23</v>
      </c>
      <c r="B29" s="51" t="s">
        <v>37</v>
      </c>
      <c r="C29" s="51" t="s">
        <v>38</v>
      </c>
      <c r="D29" s="52">
        <v>2720000</v>
      </c>
      <c r="E29" s="52"/>
      <c r="F29" s="53">
        <f t="shared" si="1"/>
        <v>172076.21</v>
      </c>
      <c r="G29" s="54">
        <v>172076.21</v>
      </c>
      <c r="H29" s="54"/>
      <c r="I29" s="56"/>
    </row>
    <row r="30" s="36" customFormat="1" ht="66" customHeight="1" spans="1:9">
      <c r="A30" s="50">
        <v>24</v>
      </c>
      <c r="B30" s="51" t="s">
        <v>39</v>
      </c>
      <c r="C30" s="51" t="s">
        <v>38</v>
      </c>
      <c r="D30" s="52">
        <v>4500000</v>
      </c>
      <c r="E30" s="52"/>
      <c r="F30" s="53">
        <f t="shared" si="1"/>
        <v>40987.77</v>
      </c>
      <c r="G30" s="54">
        <f>11287.77+29700</f>
        <v>40987.77</v>
      </c>
      <c r="H30" s="54"/>
      <c r="I30" s="56"/>
    </row>
    <row r="31" s="36" customFormat="1" ht="66" customHeight="1" spans="1:9">
      <c r="A31" s="50">
        <v>25</v>
      </c>
      <c r="B31" s="51" t="s">
        <v>40</v>
      </c>
      <c r="C31" s="51" t="s">
        <v>38</v>
      </c>
      <c r="D31" s="52"/>
      <c r="E31" s="52">
        <v>4500000</v>
      </c>
      <c r="F31" s="53">
        <f t="shared" si="1"/>
        <v>266312.23</v>
      </c>
      <c r="G31" s="54"/>
      <c r="H31" s="54">
        <v>266312.23</v>
      </c>
      <c r="I31" s="56"/>
    </row>
    <row r="32" s="36" customFormat="1" ht="66" customHeight="1" spans="1:9">
      <c r="A32" s="50">
        <v>26</v>
      </c>
      <c r="B32" s="51" t="s">
        <v>41</v>
      </c>
      <c r="C32" s="51" t="s">
        <v>38</v>
      </c>
      <c r="D32" s="52">
        <v>700000</v>
      </c>
      <c r="E32" s="52">
        <v>300000</v>
      </c>
      <c r="F32" s="53">
        <f t="shared" si="1"/>
        <v>5820.37</v>
      </c>
      <c r="G32" s="54"/>
      <c r="H32" s="54">
        <v>5820.37</v>
      </c>
      <c r="I32" s="56"/>
    </row>
    <row r="33" s="36" customFormat="1" ht="66" customHeight="1" spans="1:9">
      <c r="A33" s="50">
        <v>27</v>
      </c>
      <c r="B33" s="51" t="s">
        <v>20</v>
      </c>
      <c r="C33" s="51" t="s">
        <v>42</v>
      </c>
      <c r="D33" s="52">
        <v>510000</v>
      </c>
      <c r="E33" s="52"/>
      <c r="F33" s="53">
        <v>21992.91</v>
      </c>
      <c r="G33" s="54">
        <v>21992.91</v>
      </c>
      <c r="H33" s="54"/>
      <c r="I33" s="56"/>
    </row>
  </sheetData>
  <mergeCells count="8">
    <mergeCell ref="D4:E4"/>
    <mergeCell ref="F4:H4"/>
    <mergeCell ref="A6:C6"/>
    <mergeCell ref="A4:A5"/>
    <mergeCell ref="B4:B5"/>
    <mergeCell ref="C4:C5"/>
    <mergeCell ref="I4:I5"/>
    <mergeCell ref="A2:I3"/>
  </mergeCells>
  <pageMargins left="0.432638888888889" right="0.275" top="0.590277777777778" bottom="0.786805555555556" header="0.275" footer="0.5"/>
  <pageSetup paperSize="9" scale="69" fitToHeight="0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3"/>
  <sheetViews>
    <sheetView topLeftCell="B5" workbookViewId="0">
      <selection activeCell="H11" sqref="H11"/>
    </sheetView>
  </sheetViews>
  <sheetFormatPr defaultColWidth="27.25" defaultRowHeight="13.5" outlineLevelCol="7"/>
  <cols>
    <col min="1" max="1" width="11.125" style="17" customWidth="1"/>
    <col min="2" max="2" width="34.5" style="17" customWidth="1"/>
    <col min="3" max="3" width="61.625" style="17" customWidth="1"/>
    <col min="4" max="4" width="22.625" style="17" customWidth="1"/>
    <col min="5" max="5" width="24" style="17" customWidth="1"/>
    <col min="6" max="6" width="28" style="17" customWidth="1"/>
    <col min="7" max="7" width="32.25" style="17" customWidth="1"/>
    <col min="8" max="8" width="17.375" style="17" customWidth="1"/>
    <col min="9" max="9" width="18.125" style="17" customWidth="1"/>
    <col min="10" max="10" width="14" style="17" customWidth="1"/>
    <col min="11" max="11" width="12.625" style="17" customWidth="1"/>
    <col min="12" max="16383" width="27.25" style="17" customWidth="1"/>
    <col min="16384" max="16384" width="27.25" style="17"/>
  </cols>
  <sheetData>
    <row r="1" s="17" customFormat="1" ht="23" customHeight="1" spans="1:1">
      <c r="A1" s="18" t="s">
        <v>43</v>
      </c>
    </row>
    <row r="2" s="17" customFormat="1" spans="1:8">
      <c r="A2" s="19" t="s">
        <v>44</v>
      </c>
      <c r="B2" s="20"/>
      <c r="C2" s="20"/>
      <c r="D2" s="20"/>
      <c r="E2" s="20"/>
      <c r="F2" s="20"/>
      <c r="G2" s="20"/>
      <c r="H2" s="20"/>
    </row>
    <row r="3" s="17" customFormat="1" ht="54" customHeight="1" spans="1:8">
      <c r="A3" s="20"/>
      <c r="B3" s="20"/>
      <c r="C3" s="20"/>
      <c r="D3" s="20"/>
      <c r="E3" s="20"/>
      <c r="F3" s="20"/>
      <c r="G3" s="20"/>
      <c r="H3" s="20"/>
    </row>
    <row r="4" s="17" customFormat="1" ht="45" customHeight="1" spans="1:8">
      <c r="A4" s="21" t="s">
        <v>2</v>
      </c>
      <c r="B4" s="22" t="s">
        <v>3</v>
      </c>
      <c r="C4" s="22" t="s">
        <v>45</v>
      </c>
      <c r="D4" s="23" t="s">
        <v>46</v>
      </c>
      <c r="E4" s="22" t="s">
        <v>47</v>
      </c>
      <c r="F4" s="22"/>
      <c r="G4" s="22"/>
      <c r="H4" s="22" t="s">
        <v>7</v>
      </c>
    </row>
    <row r="5" s="17" customFormat="1" ht="31" customHeight="1" spans="1:8">
      <c r="A5" s="21"/>
      <c r="B5" s="22"/>
      <c r="C5" s="22"/>
      <c r="D5" s="24"/>
      <c r="E5" s="22" t="s">
        <v>10</v>
      </c>
      <c r="F5" s="22" t="s">
        <v>8</v>
      </c>
      <c r="G5" s="22" t="s">
        <v>9</v>
      </c>
      <c r="H5" s="22"/>
    </row>
    <row r="6" s="17" customFormat="1" ht="31" customHeight="1" spans="1:8">
      <c r="A6" s="21"/>
      <c r="B6" s="22"/>
      <c r="C6" s="22"/>
      <c r="D6" s="25"/>
      <c r="E6" s="22"/>
      <c r="F6" s="22"/>
      <c r="G6" s="22"/>
      <c r="H6" s="22"/>
    </row>
    <row r="7" s="17" customFormat="1" ht="34" customHeight="1" spans="1:8">
      <c r="A7" s="26" t="s">
        <v>10</v>
      </c>
      <c r="B7" s="27"/>
      <c r="C7" s="22"/>
      <c r="D7" s="22"/>
      <c r="E7" s="28">
        <f>SUM(E8:E13)</f>
        <v>1591291.49</v>
      </c>
      <c r="F7" s="28">
        <f>SUM(F8:F13)</f>
        <v>1141758.67</v>
      </c>
      <c r="G7" s="28">
        <f>SUM(G8:G12)</f>
        <v>449532.82</v>
      </c>
      <c r="H7" s="22"/>
    </row>
    <row r="8" s="17" customFormat="1" ht="63" customHeight="1" spans="1:8">
      <c r="A8" s="29">
        <v>1</v>
      </c>
      <c r="B8" s="30" t="s">
        <v>48</v>
      </c>
      <c r="C8" s="31" t="s">
        <v>49</v>
      </c>
      <c r="D8" s="32" t="s">
        <v>50</v>
      </c>
      <c r="E8" s="33">
        <v>1007260.39</v>
      </c>
      <c r="F8" s="34">
        <v>722727.57</v>
      </c>
      <c r="G8" s="28">
        <v>284532.82</v>
      </c>
      <c r="H8" s="32" t="s">
        <v>51</v>
      </c>
    </row>
    <row r="9" s="17" customFormat="1" ht="109" customHeight="1" spans="1:8">
      <c r="A9" s="29">
        <v>2</v>
      </c>
      <c r="B9" s="30" t="s">
        <v>52</v>
      </c>
      <c r="C9" s="31" t="s">
        <v>53</v>
      </c>
      <c r="D9" s="32" t="s">
        <v>54</v>
      </c>
      <c r="E9" s="33">
        <f>F9+G9</f>
        <v>326200</v>
      </c>
      <c r="F9" s="34">
        <v>326200</v>
      </c>
      <c r="G9" s="28"/>
      <c r="H9" s="32"/>
    </row>
    <row r="10" s="17" customFormat="1" ht="79" customHeight="1" spans="1:8">
      <c r="A10" s="29">
        <v>3</v>
      </c>
      <c r="B10" s="30" t="s">
        <v>55</v>
      </c>
      <c r="C10" s="31" t="s">
        <v>56</v>
      </c>
      <c r="D10" s="32" t="s">
        <v>57</v>
      </c>
      <c r="E10" s="33">
        <f>F10+G10</f>
        <v>165000</v>
      </c>
      <c r="F10" s="34"/>
      <c r="G10" s="28">
        <v>165000</v>
      </c>
      <c r="H10" s="32"/>
    </row>
    <row r="11" s="17" customFormat="1" ht="201" customHeight="1" spans="1:8">
      <c r="A11" s="29">
        <v>4</v>
      </c>
      <c r="B11" s="30" t="s">
        <v>23</v>
      </c>
      <c r="C11" s="31" t="s">
        <v>58</v>
      </c>
      <c r="D11" s="32" t="s">
        <v>59</v>
      </c>
      <c r="E11" s="33">
        <f>F11+G11</f>
        <v>57753.77</v>
      </c>
      <c r="F11" s="34">
        <v>57753.77</v>
      </c>
      <c r="G11" s="28"/>
      <c r="H11" s="32"/>
    </row>
    <row r="12" s="17" customFormat="1" ht="92" customHeight="1" spans="1:8">
      <c r="A12" s="29">
        <v>5</v>
      </c>
      <c r="B12" s="30" t="s">
        <v>60</v>
      </c>
      <c r="C12" s="31" t="s">
        <v>61</v>
      </c>
      <c r="D12" s="32" t="s">
        <v>62</v>
      </c>
      <c r="E12" s="33">
        <f>F12+G12</f>
        <v>22794.74</v>
      </c>
      <c r="F12" s="34">
        <v>22794.74</v>
      </c>
      <c r="G12" s="28"/>
      <c r="H12" s="32"/>
    </row>
    <row r="13" s="17" customFormat="1" ht="92" customHeight="1" spans="1:8">
      <c r="A13" s="29">
        <v>6</v>
      </c>
      <c r="B13" s="30" t="s">
        <v>63</v>
      </c>
      <c r="C13" s="31" t="s">
        <v>64</v>
      </c>
      <c r="D13" s="32" t="s">
        <v>62</v>
      </c>
      <c r="E13" s="33">
        <v>12282.5899999997</v>
      </c>
      <c r="F13" s="34">
        <v>12282.59</v>
      </c>
      <c r="G13" s="28"/>
      <c r="H13" s="32"/>
    </row>
  </sheetData>
  <mergeCells count="11">
    <mergeCell ref="E4:G4"/>
    <mergeCell ref="A7:B7"/>
    <mergeCell ref="A4:A6"/>
    <mergeCell ref="B4:B6"/>
    <mergeCell ref="C4:C6"/>
    <mergeCell ref="D4:D6"/>
    <mergeCell ref="E5:E6"/>
    <mergeCell ref="F5:F6"/>
    <mergeCell ref="G5:G6"/>
    <mergeCell ref="H4:H6"/>
    <mergeCell ref="A2:H3"/>
  </mergeCells>
  <pageMargins left="0.472222222222222" right="0.432638888888889" top="0.432638888888889" bottom="0.432638888888889" header="0.275" footer="0.314583333333333"/>
  <pageSetup paperSize="9" scale="60" fitToHeight="0" orientation="landscape" horizontalDpi="6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4"/>
  <sheetViews>
    <sheetView workbookViewId="0">
      <selection activeCell="C8" sqref="C8"/>
    </sheetView>
  </sheetViews>
  <sheetFormatPr defaultColWidth="9" defaultRowHeight="13.5" outlineLevelCol="4"/>
  <cols>
    <col min="1" max="1" width="10.25" style="1" customWidth="1"/>
    <col min="2" max="2" width="28.375" style="1" customWidth="1"/>
    <col min="3" max="4" width="31.625" style="1" customWidth="1"/>
    <col min="5" max="5" width="14.625" style="1" customWidth="1"/>
    <col min="6" max="16384" width="9" style="1"/>
  </cols>
  <sheetData>
    <row r="1" s="1" customFormat="1" ht="21" customHeight="1" spans="1:1">
      <c r="A1" s="2" t="s">
        <v>65</v>
      </c>
    </row>
    <row r="2" s="1" customFormat="1" ht="79" customHeight="1" spans="1:5">
      <c r="A2" s="3" t="s">
        <v>66</v>
      </c>
      <c r="B2" s="4"/>
      <c r="C2" s="4"/>
      <c r="D2" s="4"/>
      <c r="E2" s="4"/>
    </row>
    <row r="3" s="1" customFormat="1" ht="30" customHeight="1" spans="1:5">
      <c r="A3" s="5" t="s">
        <v>2</v>
      </c>
      <c r="B3" s="5" t="s">
        <v>67</v>
      </c>
      <c r="C3" s="5" t="s">
        <v>68</v>
      </c>
      <c r="D3" s="5" t="s">
        <v>69</v>
      </c>
      <c r="E3" s="6" t="s">
        <v>70</v>
      </c>
    </row>
    <row r="4" s="1" customFormat="1" ht="30" customHeight="1" spans="1:5">
      <c r="A4" s="5"/>
      <c r="B4" s="5"/>
      <c r="C4" s="5"/>
      <c r="D4" s="5"/>
      <c r="E4" s="7"/>
    </row>
    <row r="5" s="1" customFormat="1" ht="30" customHeight="1" spans="1:5">
      <c r="A5" s="5"/>
      <c r="B5" s="5"/>
      <c r="C5" s="5"/>
      <c r="D5" s="5"/>
      <c r="E5" s="8"/>
    </row>
    <row r="6" s="1" customFormat="1" ht="45" customHeight="1" spans="1:5">
      <c r="A6" s="9" t="s">
        <v>10</v>
      </c>
      <c r="B6" s="10"/>
      <c r="C6" s="10">
        <f>C7+C8+C9+C10+C11+C12+C13+C14</f>
        <v>11</v>
      </c>
      <c r="D6" s="10">
        <f>D7+D8+D9+D10+D11+D12+D13+D14</f>
        <v>16.5</v>
      </c>
      <c r="E6" s="11"/>
    </row>
    <row r="7" s="1" customFormat="1" ht="71" customHeight="1" spans="1:5">
      <c r="A7" s="12">
        <v>1</v>
      </c>
      <c r="B7" s="13" t="s">
        <v>71</v>
      </c>
      <c r="C7" s="13">
        <v>4</v>
      </c>
      <c r="D7" s="14">
        <v>6</v>
      </c>
      <c r="E7" s="15"/>
    </row>
    <row r="8" s="1" customFormat="1" ht="56" customHeight="1" spans="1:5">
      <c r="A8" s="12">
        <v>2</v>
      </c>
      <c r="B8" s="13" t="s">
        <v>72</v>
      </c>
      <c r="C8" s="13">
        <v>2</v>
      </c>
      <c r="D8" s="14">
        <v>3</v>
      </c>
      <c r="E8" s="16"/>
    </row>
    <row r="9" s="1" customFormat="1" ht="56" customHeight="1" spans="1:5">
      <c r="A9" s="12">
        <v>3</v>
      </c>
      <c r="B9" s="13" t="s">
        <v>73</v>
      </c>
      <c r="C9" s="13"/>
      <c r="D9" s="14"/>
      <c r="E9" s="16"/>
    </row>
    <row r="10" s="1" customFormat="1" ht="56" customHeight="1" spans="1:5">
      <c r="A10" s="12">
        <v>4</v>
      </c>
      <c r="B10" s="13" t="s">
        <v>74</v>
      </c>
      <c r="C10" s="13"/>
      <c r="D10" s="14"/>
      <c r="E10" s="16"/>
    </row>
    <row r="11" s="1" customFormat="1" ht="56" customHeight="1" spans="1:5">
      <c r="A11" s="12">
        <v>5</v>
      </c>
      <c r="B11" s="13" t="s">
        <v>75</v>
      </c>
      <c r="C11" s="13">
        <v>4</v>
      </c>
      <c r="D11" s="14">
        <v>6</v>
      </c>
      <c r="E11" s="16"/>
    </row>
    <row r="12" s="1" customFormat="1" ht="56" customHeight="1" spans="1:5">
      <c r="A12" s="12">
        <v>6</v>
      </c>
      <c r="B12" s="13" t="s">
        <v>76</v>
      </c>
      <c r="C12" s="13"/>
      <c r="D12" s="14"/>
      <c r="E12" s="16"/>
    </row>
    <row r="13" s="1" customFormat="1" ht="56" customHeight="1" spans="1:5">
      <c r="A13" s="12">
        <v>7</v>
      </c>
      <c r="B13" s="13" t="s">
        <v>77</v>
      </c>
      <c r="C13" s="13"/>
      <c r="D13" s="14"/>
      <c r="E13" s="16"/>
    </row>
    <row r="14" s="1" customFormat="1" ht="56" customHeight="1" spans="1:5">
      <c r="A14" s="12">
        <v>8</v>
      </c>
      <c r="B14" s="13" t="s">
        <v>78</v>
      </c>
      <c r="C14" s="13">
        <v>1</v>
      </c>
      <c r="D14" s="14">
        <v>1.5</v>
      </c>
      <c r="E14" s="16"/>
    </row>
  </sheetData>
  <mergeCells count="7">
    <mergeCell ref="A2:E2"/>
    <mergeCell ref="A6:B6"/>
    <mergeCell ref="A3:A5"/>
    <mergeCell ref="B3:B5"/>
    <mergeCell ref="C3:C5"/>
    <mergeCell ref="D3:D5"/>
    <mergeCell ref="E3:E5"/>
  </mergeCells>
  <pageMargins left="0.75" right="0.75" top="1" bottom="1" header="0.5" footer="0.5"/>
  <pageSetup paperSize="9" scale="7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追加收回资金</vt:lpstr>
      <vt:lpstr>追加安排资金</vt:lpstr>
      <vt:lpstr>追加监测对象扶持资金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哈哈</cp:lastModifiedBy>
  <dcterms:created xsi:type="dcterms:W3CDTF">2024-11-14T02:25:00Z</dcterms:created>
  <dcterms:modified xsi:type="dcterms:W3CDTF">2024-12-22T06:19:45Z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6CF0A9FA5F5040EE9CB5A69C26B30072_11</vt:lpwstr>
  </property>
  <property fmtid="{D5CDD505-2E9C-101B-9397-08002B2CF9AE}" pid="3" name="KSOProductBuildVer">
    <vt:lpwstr>2052-12.1.0.19302</vt:lpwstr>
  </property>
</Properties>
</file>