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Area" localSheetId="0">Sheet1!$A$1:$I$28</definedName>
    <definedName name="_xlnm.Print_Titles" localSheetId="0">Sheet1!$1:$2</definedName>
  </definedNames>
  <calcPr calcId="144525"/>
</workbook>
</file>

<file path=xl/sharedStrings.xml><?xml version="1.0" encoding="utf-8"?>
<sst xmlns="http://schemas.openxmlformats.org/spreadsheetml/2006/main" count="82" uniqueCount="77">
  <si>
    <t>2022年中国航空油料集团有限公司定点帮扶项目清单</t>
  </si>
  <si>
    <t>项目类别
及名称</t>
  </si>
  <si>
    <t>实施地点</t>
  </si>
  <si>
    <t>计划投入   
资金（万元）</t>
  </si>
  <si>
    <t>主要建设内容及规模</t>
  </si>
  <si>
    <t>建设    
部门</t>
  </si>
  <si>
    <t>受益
人口</t>
  </si>
  <si>
    <t>受益
脱贫人口</t>
  </si>
  <si>
    <t>备注</t>
  </si>
  <si>
    <t>一、产业振兴项目</t>
  </si>
  <si>
    <t>（一）乡村振兴示范村项目</t>
  </si>
  <si>
    <t>1.“牧光互补”生态饲养科技化肉牛养殖项目</t>
  </si>
  <si>
    <t>花马池镇
佟记圈村</t>
  </si>
  <si>
    <t>支持佟记圈村新建养殖牛棚1座，购进西门塔尔基础母牛40头，安格斯肉牛10头，种公牛5头，安装监控及多媒体设备各1套，商标注册，购买饲草料、供水设备等。</t>
  </si>
  <si>
    <t>花马池镇</t>
  </si>
  <si>
    <t>（二）滩羊养殖全产业链帮扶项目</t>
  </si>
  <si>
    <t>1.舔砖厂建设项目</t>
  </si>
  <si>
    <t>青山乡
郝记台村</t>
  </si>
  <si>
    <t>支持郝记台村新建实验室1座，总建筑面积133.76平方米。包括：电器间1间、仪器室2间、天平室1间、电热室1间、试剂室1间、留样室1间、实验室1间、卫生间1间，同时配套实验室所需仪器和设备。</t>
  </si>
  <si>
    <t>青山乡</t>
  </si>
  <si>
    <t>2.发展滩羊养殖项目</t>
  </si>
  <si>
    <t>大水坑镇
马坊村</t>
  </si>
  <si>
    <t>支持马坊村用于购买基础母羊、育肥羊320只，购买饲料15吨、玉米8吨，种植构树10万株。</t>
  </si>
  <si>
    <t>大水坑镇</t>
  </si>
  <si>
    <t>3滩羊深加工分割销售项目</t>
  </si>
  <si>
    <t>王乐井乡
王乐井村</t>
  </si>
  <si>
    <t>支持王乐井乡王乐井村发展滩羊肉加工及销售，采取村企合作方式，带动村民扩大滩羊养殖规模及销售。</t>
  </si>
  <si>
    <t>王乐井乡</t>
  </si>
  <si>
    <t>（三）科技育苗和特色种植项目</t>
  </si>
  <si>
    <t>1.现代化科技育苗基地建设项目</t>
  </si>
  <si>
    <r>
      <rPr>
        <sz val="24"/>
        <rFont val="仿宋"/>
        <charset val="134"/>
      </rPr>
      <t>青山乡</t>
    </r>
    <r>
      <rPr>
        <sz val="20"/>
        <rFont val="仿宋"/>
        <charset val="134"/>
      </rPr>
      <t xml:space="preserve">
</t>
    </r>
    <r>
      <rPr>
        <sz val="24"/>
        <rFont val="仿宋"/>
        <charset val="134"/>
      </rPr>
      <t>方山村</t>
    </r>
  </si>
  <si>
    <t>支持方山村新建育苗大棚2座，长度为89.5米和110米，跨度为16.5米。每座育苗大棚配套耳房1间，共计建设耳房2间，为2座大棚配套育苗设施及配套室外给水工程和电力工程。</t>
  </si>
  <si>
    <t>2.农业日光温棚建设项目</t>
  </si>
  <si>
    <t>花马池镇
芨芨沟村</t>
  </si>
  <si>
    <t>支持芨芨沟村新建500立方米蓄水池1座，配套村集体6座日光温室滴管设施。</t>
  </si>
  <si>
    <t>3.枸杞标准化产业基地建设项目</t>
  </si>
  <si>
    <r>
      <rPr>
        <sz val="24"/>
        <rFont val="仿宋"/>
        <charset val="134"/>
      </rPr>
      <t>花马池镇</t>
    </r>
    <r>
      <rPr>
        <sz val="20"/>
        <rFont val="仿宋"/>
        <charset val="134"/>
      </rPr>
      <t xml:space="preserve">
</t>
    </r>
    <r>
      <rPr>
        <sz val="24"/>
        <rFont val="仿宋"/>
        <charset val="134"/>
      </rPr>
      <t>四墩子村</t>
    </r>
  </si>
  <si>
    <t>支持盐池县丰泽种养殖专业合作社枸杞产业基地建设项目。购买烘干设备2套。</t>
  </si>
  <si>
    <t>4.黄花分拣车间建设项目</t>
  </si>
  <si>
    <r>
      <rPr>
        <sz val="24"/>
        <rFont val="仿宋"/>
        <charset val="134"/>
      </rPr>
      <t>惠安堡镇</t>
    </r>
    <r>
      <rPr>
        <sz val="20"/>
        <rFont val="仿宋"/>
        <charset val="134"/>
      </rPr>
      <t xml:space="preserve">
</t>
    </r>
    <r>
      <rPr>
        <sz val="24"/>
        <rFont val="仿宋"/>
        <charset val="134"/>
      </rPr>
      <t>大坝村</t>
    </r>
  </si>
  <si>
    <t>支持大坝村农产品展销中心室内外改造及采购黄花菜分拣设备等。</t>
  </si>
  <si>
    <t>惠安堡镇</t>
  </si>
  <si>
    <t>二、文化振兴项目</t>
  </si>
  <si>
    <t>（四）李塬畔红色文旅建设项目</t>
  </si>
  <si>
    <t>麻黄山乡
李塬畔村</t>
  </si>
  <si>
    <t>修缮红色革命旧址，营造红色文旅氛围：修缮游击队步道沿途小景及扶手1100米、游击队旧址布展3孔等红色革命遗迹，新建初心墙和入党宣誓墙各1处、新建小矮墙105米、拆除废弃建筑物100平米、清理残痕断壁等。支持新时代党建工作示范村建设：墙体拆除58立方米、墙面及地面贴砖260平方米、墙面抹灰665平方米、屋顶防水75平方米、购买卫生间设施一套等。县委旧址修缮加固：窑洞外立面砌砖加固112立方米、墙面抹灰及抹灰面油漆470平米、整修废弃小院1处、窑洞内部抹灰面油漆410平米等。</t>
  </si>
  <si>
    <t>麻黄山乡</t>
  </si>
  <si>
    <t>三、生态振兴项目</t>
  </si>
  <si>
    <t>扶持农村合作社1个，建设帮扶车间1个。</t>
  </si>
  <si>
    <t>（五）高效节水滴灌建设项目</t>
  </si>
  <si>
    <t>冯记沟乡
丁记掌村</t>
  </si>
  <si>
    <t>支持丁记掌滴灌带加工厂新建钢结构厂房、滴灌带生产线等。</t>
  </si>
  <si>
    <t>冯记沟乡</t>
  </si>
  <si>
    <t>四、人才振兴项目</t>
  </si>
  <si>
    <t>（六）</t>
  </si>
  <si>
    <t>干部教育培训项目</t>
  </si>
  <si>
    <t>支持县乡（镇）村三级干部能力提升培训。</t>
  </si>
  <si>
    <t>县委组织部</t>
  </si>
  <si>
    <t>城乡劳动力创业培训项目</t>
  </si>
  <si>
    <t>各乡镇</t>
  </si>
  <si>
    <t>支持全县城乡劳动力创业培训，培训乡村振兴带头人、技术人员等400人次以上。</t>
  </si>
  <si>
    <t>就业创业和人才服务中心</t>
  </si>
  <si>
    <t>五、组织振兴项目</t>
  </si>
  <si>
    <t>（七）企地基层党组织结对共建</t>
  </si>
  <si>
    <t>青山乡
青山村</t>
  </si>
  <si>
    <t>中国航油青海分公司高原红柳党支部与青山乡青山村党支部结对共建,加强民风建设，转变干群思想观念，提升村干部组织能力，推动乡村振兴健康发展。</t>
  </si>
  <si>
    <t>青山乡
旺四滩村</t>
  </si>
  <si>
    <t>中国航油湖南分公司长沙航空加油站党支部与青山乡旺四滩村党支部结对共建,加强民风建设，转变干群思想观念，提升村干部组织能力，推动乡村振兴健康发展。</t>
  </si>
  <si>
    <t>六、“两不愁三保障”项目</t>
  </si>
  <si>
    <t>（八）医疗保障项目</t>
  </si>
  <si>
    <t>高沙窝镇</t>
  </si>
  <si>
    <t>支持高沙窝镇中心卫生院购置彩超机1台。</t>
  </si>
  <si>
    <t>卫健局</t>
  </si>
  <si>
    <t>（九）救急难项目</t>
  </si>
  <si>
    <t>相关乡镇</t>
  </si>
  <si>
    <t xml:space="preserve">支持因患重大疾病或意外事故致使基本生活陷入困境的困难户等。
</t>
  </si>
  <si>
    <t>民政局</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</si>
</sst>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7">
    <font>
      <sz val="12"/>
      <name val="宋体"/>
      <charset val="134"/>
    </font>
    <font>
      <sz val="24"/>
      <name val="Times New Roman"/>
      <charset val="134"/>
    </font>
    <font>
      <sz val="22"/>
      <name val="Times New Roman"/>
      <charset val="134"/>
    </font>
    <font>
      <sz val="22"/>
      <color rgb="FFFF0000"/>
      <name val="Times New Roman"/>
      <charset val="134"/>
    </font>
    <font>
      <sz val="12"/>
      <name val="Times New Roman"/>
      <charset val="134"/>
    </font>
    <font>
      <sz val="36"/>
      <name val="方正小标宋简体"/>
      <charset val="134"/>
    </font>
    <font>
      <sz val="36"/>
      <name val="Times New Roman"/>
      <charset val="134"/>
    </font>
    <font>
      <sz val="24"/>
      <name val="黑体"/>
      <charset val="134"/>
    </font>
    <font>
      <b/>
      <sz val="24"/>
      <name val="仿宋"/>
      <charset val="134"/>
    </font>
    <font>
      <b/>
      <sz val="24"/>
      <name val="Times New Roman"/>
      <charset val="134"/>
    </font>
    <font>
      <b/>
      <sz val="24"/>
      <color theme="1"/>
      <name val="仿宋"/>
      <charset val="134"/>
    </font>
    <font>
      <b/>
      <sz val="26"/>
      <name val="楷体"/>
      <charset val="134"/>
    </font>
    <font>
      <sz val="24"/>
      <name val="仿宋"/>
      <charset val="134"/>
    </font>
    <font>
      <sz val="20"/>
      <name val="仿宋"/>
      <charset val="134"/>
    </font>
    <font>
      <sz val="24"/>
      <color theme="1"/>
      <name val="仿宋"/>
      <charset val="134"/>
    </font>
    <font>
      <sz val="20"/>
      <name val="Times New Roman"/>
      <charset val="134"/>
    </font>
    <font>
      <sz val="12"/>
      <color rgb="FFFF0000"/>
      <name val="Times New Roma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7" fillId="0" borderId="0" applyFont="0" applyFill="0" applyBorder="0" applyAlignment="0" applyProtection="0">
      <alignment vertical="center"/>
    </xf>
    <xf numFmtId="0" fontId="18" fillId="4" borderId="0" applyNumberFormat="0" applyBorder="0" applyAlignment="0" applyProtection="0">
      <alignment vertical="center"/>
    </xf>
    <xf numFmtId="0" fontId="19" fillId="5" borderId="11"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8" fillId="6" borderId="0" applyNumberFormat="0" applyBorder="0" applyAlignment="0" applyProtection="0">
      <alignment vertical="center"/>
    </xf>
    <xf numFmtId="0" fontId="20" fillId="7" borderId="0" applyNumberFormat="0" applyBorder="0" applyAlignment="0" applyProtection="0">
      <alignment vertical="center"/>
    </xf>
    <xf numFmtId="43" fontId="17" fillId="0" borderId="0" applyFont="0" applyFill="0" applyBorder="0" applyAlignment="0" applyProtection="0">
      <alignment vertical="center"/>
    </xf>
    <xf numFmtId="0" fontId="21" fillId="8" borderId="0" applyNumberFormat="0" applyBorder="0" applyAlignment="0" applyProtection="0">
      <alignment vertical="center"/>
    </xf>
    <xf numFmtId="0" fontId="22" fillId="0" borderId="0" applyNumberFormat="0" applyFill="0" applyBorder="0" applyAlignment="0" applyProtection="0">
      <alignment vertical="center"/>
    </xf>
    <xf numFmtId="9" fontId="17" fillId="0" borderId="0" applyFont="0" applyFill="0" applyBorder="0" applyAlignment="0" applyProtection="0">
      <alignment vertical="center"/>
    </xf>
    <xf numFmtId="0" fontId="23" fillId="0" borderId="0" applyNumberFormat="0" applyFill="0" applyBorder="0" applyAlignment="0" applyProtection="0">
      <alignment vertical="center"/>
    </xf>
    <xf numFmtId="0" fontId="17" fillId="9" borderId="12" applyNumberFormat="0" applyFont="0" applyAlignment="0" applyProtection="0">
      <alignment vertical="center"/>
    </xf>
    <xf numFmtId="0" fontId="21" fillId="10"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3" applyNumberFormat="0" applyFill="0" applyAlignment="0" applyProtection="0">
      <alignment vertical="center"/>
    </xf>
    <xf numFmtId="0" fontId="29" fillId="0" borderId="13" applyNumberFormat="0" applyFill="0" applyAlignment="0" applyProtection="0">
      <alignment vertical="center"/>
    </xf>
    <xf numFmtId="0" fontId="21" fillId="11" borderId="0" applyNumberFormat="0" applyBorder="0" applyAlignment="0" applyProtection="0">
      <alignment vertical="center"/>
    </xf>
    <xf numFmtId="0" fontId="24" fillId="0" borderId="14" applyNumberFormat="0" applyFill="0" applyAlignment="0" applyProtection="0">
      <alignment vertical="center"/>
    </xf>
    <xf numFmtId="0" fontId="21" fillId="12" borderId="0" applyNumberFormat="0" applyBorder="0" applyAlignment="0" applyProtection="0">
      <alignment vertical="center"/>
    </xf>
    <xf numFmtId="0" fontId="30" fillId="13" borderId="15" applyNumberFormat="0" applyAlignment="0" applyProtection="0">
      <alignment vertical="center"/>
    </xf>
    <xf numFmtId="0" fontId="31" fillId="13" borderId="11" applyNumberFormat="0" applyAlignment="0" applyProtection="0">
      <alignment vertical="center"/>
    </xf>
    <xf numFmtId="0" fontId="32" fillId="14" borderId="16" applyNumberFormat="0" applyAlignment="0" applyProtection="0">
      <alignment vertical="center"/>
    </xf>
    <xf numFmtId="0" fontId="18" fillId="15" borderId="0" applyNumberFormat="0" applyBorder="0" applyAlignment="0" applyProtection="0">
      <alignment vertical="center"/>
    </xf>
    <xf numFmtId="0" fontId="21" fillId="16" borderId="0" applyNumberFormat="0" applyBorder="0" applyAlignment="0" applyProtection="0">
      <alignment vertical="center"/>
    </xf>
    <xf numFmtId="0" fontId="33" fillId="0" borderId="17" applyNumberFormat="0" applyFill="0" applyAlignment="0" applyProtection="0">
      <alignment vertical="center"/>
    </xf>
    <xf numFmtId="0" fontId="34" fillId="0" borderId="18" applyNumberFormat="0" applyFill="0" applyAlignment="0" applyProtection="0">
      <alignment vertical="center"/>
    </xf>
    <xf numFmtId="0" fontId="35" fillId="17" borderId="0" applyNumberFormat="0" applyBorder="0" applyAlignment="0" applyProtection="0">
      <alignment vertical="center"/>
    </xf>
    <xf numFmtId="0" fontId="36" fillId="18" borderId="0" applyNumberFormat="0" applyBorder="0" applyAlignment="0" applyProtection="0">
      <alignment vertical="center"/>
    </xf>
    <xf numFmtId="0" fontId="18" fillId="19" borderId="0" applyNumberFormat="0" applyBorder="0" applyAlignment="0" applyProtection="0">
      <alignment vertical="center"/>
    </xf>
    <xf numFmtId="0" fontId="21"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18" fillId="27" borderId="0" applyNumberFormat="0" applyBorder="0" applyAlignment="0" applyProtection="0">
      <alignment vertical="center"/>
    </xf>
    <xf numFmtId="0" fontId="18" fillId="28" borderId="0" applyNumberFormat="0" applyBorder="0" applyAlignment="0" applyProtection="0">
      <alignment vertical="center"/>
    </xf>
    <xf numFmtId="0" fontId="21" fillId="29" borderId="0" applyNumberFormat="0" applyBorder="0" applyAlignment="0" applyProtection="0">
      <alignment vertical="center"/>
    </xf>
    <xf numFmtId="0" fontId="18" fillId="30" borderId="0" applyNumberFormat="0" applyBorder="0" applyAlignment="0" applyProtection="0">
      <alignment vertical="center"/>
    </xf>
    <xf numFmtId="0" fontId="21" fillId="31" borderId="0" applyNumberFormat="0" applyBorder="0" applyAlignment="0" applyProtection="0">
      <alignment vertical="center"/>
    </xf>
    <xf numFmtId="0" fontId="21" fillId="32" borderId="0" applyNumberFormat="0" applyBorder="0" applyAlignment="0" applyProtection="0">
      <alignment vertical="center"/>
    </xf>
    <xf numFmtId="0" fontId="18" fillId="33" borderId="0" applyNumberFormat="0" applyBorder="0" applyAlignment="0" applyProtection="0">
      <alignment vertical="center"/>
    </xf>
    <xf numFmtId="0" fontId="21" fillId="34" borderId="0" applyNumberFormat="0" applyBorder="0" applyAlignment="0" applyProtection="0">
      <alignment vertical="center"/>
    </xf>
  </cellStyleXfs>
  <cellXfs count="56">
    <xf numFmtId="0" fontId="0" fillId="0" borderId="0" xfId="0">
      <alignment vertical="center"/>
    </xf>
    <xf numFmtId="0" fontId="1" fillId="2" borderId="0" xfId="0" applyFont="1" applyFill="1">
      <alignment vertical="center"/>
    </xf>
    <xf numFmtId="0" fontId="2" fillId="2" borderId="0" xfId="0" applyFont="1" applyFill="1">
      <alignment vertical="center"/>
    </xf>
    <xf numFmtId="0" fontId="2" fillId="3" borderId="0" xfId="0" applyFont="1" applyFill="1">
      <alignment vertical="center"/>
    </xf>
    <xf numFmtId="0" fontId="3" fillId="2" borderId="0" xfId="0" applyFont="1" applyFill="1">
      <alignment vertical="center"/>
    </xf>
    <xf numFmtId="0" fontId="0" fillId="3" borderId="0" xfId="0" applyFill="1">
      <alignment vertical="center"/>
    </xf>
    <xf numFmtId="0" fontId="4" fillId="2" borderId="0" xfId="0" applyFont="1" applyFill="1">
      <alignment vertical="center"/>
    </xf>
    <xf numFmtId="176" fontId="4" fillId="2" borderId="0" xfId="0" applyNumberFormat="1" applyFont="1" applyFill="1">
      <alignment vertical="center"/>
    </xf>
    <xf numFmtId="0" fontId="4" fillId="2" borderId="0" xfId="0" applyFont="1" applyFill="1" applyAlignment="1">
      <alignment horizontal="lef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176" fontId="6" fillId="0" borderId="0" xfId="0" applyNumberFormat="1" applyFont="1" applyFill="1" applyBorder="1" applyAlignment="1">
      <alignment horizontal="center" vertical="center" wrapText="1"/>
    </xf>
    <xf numFmtId="0" fontId="6" fillId="0" borderId="0"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176" fontId="7" fillId="0" borderId="3"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 xfId="0" applyFont="1" applyFill="1" applyBorder="1" applyAlignment="1">
      <alignment horizontal="center" vertical="center" wrapText="1"/>
    </xf>
    <xf numFmtId="176" fontId="9" fillId="0" borderId="3" xfId="0" applyNumberFormat="1" applyFont="1" applyFill="1" applyBorder="1" applyAlignment="1">
      <alignment horizontal="center" vertical="center"/>
    </xf>
    <xf numFmtId="0" fontId="10" fillId="0" borderId="3" xfId="0" applyFont="1" applyFill="1" applyBorder="1" applyAlignment="1">
      <alignment horizontal="center" vertical="center" wrapText="1"/>
    </xf>
    <xf numFmtId="0" fontId="8" fillId="0" borderId="2" xfId="0" applyFont="1" applyFill="1" applyBorder="1" applyAlignment="1">
      <alignment vertical="center" wrapText="1"/>
    </xf>
    <xf numFmtId="0" fontId="9" fillId="0" borderId="3"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10" fillId="2" borderId="3" xfId="0" applyFont="1" applyFill="1" applyBorder="1" applyAlignment="1">
      <alignment horizontal="center" vertical="center"/>
    </xf>
    <xf numFmtId="0" fontId="10" fillId="2" borderId="2" xfId="0" applyFont="1" applyFill="1" applyBorder="1" applyAlignment="1">
      <alignment vertical="center"/>
    </xf>
    <xf numFmtId="0" fontId="8" fillId="0" borderId="3" xfId="0" applyFont="1" applyFill="1" applyBorder="1" applyAlignment="1">
      <alignment horizontal="left" vertical="center" wrapText="1"/>
    </xf>
    <xf numFmtId="0" fontId="12" fillId="0" borderId="1" xfId="0" applyFont="1" applyFill="1" applyBorder="1" applyAlignment="1">
      <alignment horizontal="center" vertical="top" wrapText="1"/>
    </xf>
    <xf numFmtId="0" fontId="12" fillId="0" borderId="2" xfId="0" applyFont="1" applyFill="1" applyBorder="1" applyAlignment="1">
      <alignment horizontal="center" vertical="top" wrapText="1"/>
    </xf>
    <xf numFmtId="0" fontId="12" fillId="0" borderId="1"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center" vertical="center" wrapText="1"/>
    </xf>
    <xf numFmtId="176" fontId="1" fillId="0" borderId="3" xfId="0" applyNumberFormat="1" applyFont="1" applyFill="1" applyBorder="1" applyAlignment="1">
      <alignment horizontal="center" vertical="center"/>
    </xf>
    <xf numFmtId="0" fontId="12" fillId="0" borderId="3"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2"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176" fontId="1" fillId="0" borderId="3" xfId="0" applyNumberFormat="1" applyFont="1" applyFill="1" applyBorder="1" applyAlignment="1">
      <alignment horizontal="center" vertical="center" wrapText="1"/>
    </xf>
    <xf numFmtId="0" fontId="1" fillId="0" borderId="2" xfId="0" applyFont="1" applyFill="1" applyBorder="1" applyAlignment="1">
      <alignment vertical="center" wrapText="1"/>
    </xf>
    <xf numFmtId="0" fontId="4" fillId="3" borderId="0" xfId="0" applyFont="1" applyFill="1">
      <alignment vertical="center"/>
    </xf>
    <xf numFmtId="0" fontId="16" fillId="2" borderId="0" xfId="0" applyFont="1"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743585</xdr:colOff>
      <xdr:row>25</xdr:row>
      <xdr:rowOff>0</xdr:rowOff>
    </xdr:from>
    <xdr:to>
      <xdr:col>2</xdr:col>
      <xdr:colOff>762635</xdr:colOff>
      <xdr:row>27</xdr:row>
      <xdr:rowOff>760185</xdr:rowOff>
    </xdr:to>
    <xdr:pic>
      <xdr:nvPicPr>
        <xdr:cNvPr id="1484" name="Picture 1027" descr="clip_image2400"/>
        <xdr:cNvPicPr>
          <a:picLocks noChangeAspect="1"/>
        </xdr:cNvPicPr>
      </xdr:nvPicPr>
      <xdr:blipFill>
        <a:blip r:embed="rId1"/>
        <a:stretch>
          <a:fillRect/>
        </a:stretch>
      </xdr:blipFill>
      <xdr:spPr>
        <a:xfrm>
          <a:off x="5810885" y="25391110"/>
          <a:ext cx="19050" cy="2153285"/>
        </a:xfrm>
        <a:prstGeom prst="rect">
          <a:avLst/>
        </a:prstGeom>
        <a:noFill/>
        <a:ln w="9525">
          <a:noFill/>
        </a:ln>
      </xdr:spPr>
    </xdr:pic>
    <xdr:clientData/>
  </xdr:twoCellAnchor>
  <xdr:twoCellAnchor editAs="oneCell">
    <xdr:from>
      <xdr:col>2</xdr:col>
      <xdr:colOff>743585</xdr:colOff>
      <xdr:row>25</xdr:row>
      <xdr:rowOff>0</xdr:rowOff>
    </xdr:from>
    <xdr:to>
      <xdr:col>2</xdr:col>
      <xdr:colOff>762635</xdr:colOff>
      <xdr:row>27</xdr:row>
      <xdr:rowOff>756375</xdr:rowOff>
    </xdr:to>
    <xdr:pic>
      <xdr:nvPicPr>
        <xdr:cNvPr id="2" name="Picture 1027" descr="clip_image2400"/>
        <xdr:cNvPicPr>
          <a:picLocks noChangeAspect="1"/>
        </xdr:cNvPicPr>
      </xdr:nvPicPr>
      <xdr:blipFill>
        <a:blip r:embed="rId1"/>
        <a:stretch>
          <a:fillRect/>
        </a:stretch>
      </xdr:blipFill>
      <xdr:spPr>
        <a:xfrm>
          <a:off x="5810885" y="25391110"/>
          <a:ext cx="19050" cy="2149475"/>
        </a:xfrm>
        <a:prstGeom prst="rect">
          <a:avLst/>
        </a:prstGeom>
        <a:noFill/>
        <a:ln w="9525">
          <a:noFill/>
        </a:ln>
      </xdr:spPr>
    </xdr:pic>
    <xdr:clientData/>
  </xdr:twoCellAnchor>
  <xdr:twoCellAnchor editAs="oneCell">
    <xdr:from>
      <xdr:col>2</xdr:col>
      <xdr:colOff>743585</xdr:colOff>
      <xdr:row>10</xdr:row>
      <xdr:rowOff>0</xdr:rowOff>
    </xdr:from>
    <xdr:to>
      <xdr:col>2</xdr:col>
      <xdr:colOff>762635</xdr:colOff>
      <xdr:row>12</xdr:row>
      <xdr:rowOff>104775</xdr:rowOff>
    </xdr:to>
    <xdr:pic>
      <xdr:nvPicPr>
        <xdr:cNvPr id="4" name="Picture 1027" descr="clip_image2400"/>
        <xdr:cNvPicPr>
          <a:picLocks noChangeAspect="1"/>
        </xdr:cNvPicPr>
      </xdr:nvPicPr>
      <xdr:blipFill>
        <a:blip r:embed="rId1"/>
        <a:stretch>
          <a:fillRect/>
        </a:stretch>
      </xdr:blipFill>
      <xdr:spPr>
        <a:xfrm>
          <a:off x="5810885" y="10092690"/>
          <a:ext cx="19050" cy="2145665"/>
        </a:xfrm>
        <a:prstGeom prst="rect">
          <a:avLst/>
        </a:prstGeom>
        <a:noFill/>
        <a:ln w="9525">
          <a:noFill/>
        </a:ln>
      </xdr:spPr>
    </xdr:pic>
    <xdr:clientData/>
  </xdr:twoCellAnchor>
  <xdr:twoCellAnchor editAs="oneCell">
    <xdr:from>
      <xdr:col>2</xdr:col>
      <xdr:colOff>743585</xdr:colOff>
      <xdr:row>10</xdr:row>
      <xdr:rowOff>0</xdr:rowOff>
    </xdr:from>
    <xdr:to>
      <xdr:col>2</xdr:col>
      <xdr:colOff>762635</xdr:colOff>
      <xdr:row>12</xdr:row>
      <xdr:rowOff>100965</xdr:rowOff>
    </xdr:to>
    <xdr:pic>
      <xdr:nvPicPr>
        <xdr:cNvPr id="5" name="Picture 1027" descr="clip_image2400"/>
        <xdr:cNvPicPr>
          <a:picLocks noChangeAspect="1"/>
        </xdr:cNvPicPr>
      </xdr:nvPicPr>
      <xdr:blipFill>
        <a:blip r:embed="rId1"/>
        <a:stretch>
          <a:fillRect/>
        </a:stretch>
      </xdr:blipFill>
      <xdr:spPr>
        <a:xfrm>
          <a:off x="5810885" y="10092690"/>
          <a:ext cx="19050" cy="2141855"/>
        </a:xfrm>
        <a:prstGeom prst="rect">
          <a:avLst/>
        </a:prstGeom>
        <a:noFill/>
        <a:ln w="9525">
          <a:noFill/>
        </a:ln>
      </xdr:spPr>
    </xdr:pic>
    <xdr:clientData/>
  </xdr:twoCellAnchor>
  <xdr:twoCellAnchor editAs="oneCell">
    <xdr:from>
      <xdr:col>2</xdr:col>
      <xdr:colOff>743585</xdr:colOff>
      <xdr:row>15</xdr:row>
      <xdr:rowOff>0</xdr:rowOff>
    </xdr:from>
    <xdr:to>
      <xdr:col>2</xdr:col>
      <xdr:colOff>762635</xdr:colOff>
      <xdr:row>16</xdr:row>
      <xdr:rowOff>1603555</xdr:rowOff>
    </xdr:to>
    <xdr:pic>
      <xdr:nvPicPr>
        <xdr:cNvPr id="6" name="Picture 1027" descr="clip_image2400"/>
        <xdr:cNvPicPr>
          <a:picLocks noChangeAspect="1"/>
        </xdr:cNvPicPr>
      </xdr:nvPicPr>
      <xdr:blipFill>
        <a:blip r:embed="rId1"/>
        <a:stretch>
          <a:fillRect/>
        </a:stretch>
      </xdr:blipFill>
      <xdr:spPr>
        <a:xfrm>
          <a:off x="5810885" y="15027275"/>
          <a:ext cx="19050" cy="2120265"/>
        </a:xfrm>
        <a:prstGeom prst="rect">
          <a:avLst/>
        </a:prstGeom>
        <a:noFill/>
        <a:ln w="9525">
          <a:noFill/>
        </a:ln>
      </xdr:spPr>
    </xdr:pic>
    <xdr:clientData/>
  </xdr:twoCellAnchor>
  <xdr:twoCellAnchor editAs="oneCell">
    <xdr:from>
      <xdr:col>2</xdr:col>
      <xdr:colOff>743585</xdr:colOff>
      <xdr:row>15</xdr:row>
      <xdr:rowOff>0</xdr:rowOff>
    </xdr:from>
    <xdr:to>
      <xdr:col>2</xdr:col>
      <xdr:colOff>762635</xdr:colOff>
      <xdr:row>16</xdr:row>
      <xdr:rowOff>1599745</xdr:rowOff>
    </xdr:to>
    <xdr:pic>
      <xdr:nvPicPr>
        <xdr:cNvPr id="7" name="Picture 1027" descr="clip_image2400"/>
        <xdr:cNvPicPr>
          <a:picLocks noChangeAspect="1"/>
        </xdr:cNvPicPr>
      </xdr:nvPicPr>
      <xdr:blipFill>
        <a:blip r:embed="rId1"/>
        <a:stretch>
          <a:fillRect/>
        </a:stretch>
      </xdr:blipFill>
      <xdr:spPr>
        <a:xfrm>
          <a:off x="5810885" y="15027275"/>
          <a:ext cx="19050" cy="2116455"/>
        </a:xfrm>
        <a:prstGeom prst="rect">
          <a:avLst/>
        </a:prstGeom>
        <a:noFill/>
        <a:ln w="9525">
          <a:noFill/>
        </a:ln>
      </xdr:spPr>
    </xdr:pic>
    <xdr:clientData/>
  </xdr:twoCellAnchor>
  <xdr:twoCellAnchor editAs="oneCell">
    <xdr:from>
      <xdr:col>2</xdr:col>
      <xdr:colOff>743585</xdr:colOff>
      <xdr:row>15</xdr:row>
      <xdr:rowOff>0</xdr:rowOff>
    </xdr:from>
    <xdr:to>
      <xdr:col>2</xdr:col>
      <xdr:colOff>762635</xdr:colOff>
      <xdr:row>16</xdr:row>
      <xdr:rowOff>1626869</xdr:rowOff>
    </xdr:to>
    <xdr:pic>
      <xdr:nvPicPr>
        <xdr:cNvPr id="8" name="Picture 1027" descr="clip_image2400"/>
        <xdr:cNvPicPr>
          <a:picLocks noChangeAspect="1"/>
        </xdr:cNvPicPr>
      </xdr:nvPicPr>
      <xdr:blipFill>
        <a:blip r:embed="rId1"/>
        <a:stretch>
          <a:fillRect/>
        </a:stretch>
      </xdr:blipFill>
      <xdr:spPr>
        <a:xfrm>
          <a:off x="5810885" y="15027275"/>
          <a:ext cx="19050" cy="2143125"/>
        </a:xfrm>
        <a:prstGeom prst="rect">
          <a:avLst/>
        </a:prstGeom>
        <a:noFill/>
        <a:ln w="9525">
          <a:noFill/>
        </a:ln>
      </xdr:spPr>
    </xdr:pic>
    <xdr:clientData/>
  </xdr:twoCellAnchor>
  <xdr:twoCellAnchor editAs="oneCell">
    <xdr:from>
      <xdr:col>2</xdr:col>
      <xdr:colOff>743585</xdr:colOff>
      <xdr:row>15</xdr:row>
      <xdr:rowOff>0</xdr:rowOff>
    </xdr:from>
    <xdr:to>
      <xdr:col>2</xdr:col>
      <xdr:colOff>762635</xdr:colOff>
      <xdr:row>16</xdr:row>
      <xdr:rowOff>1623059</xdr:rowOff>
    </xdr:to>
    <xdr:pic>
      <xdr:nvPicPr>
        <xdr:cNvPr id="9" name="Picture 1027" descr="clip_image2400"/>
        <xdr:cNvPicPr>
          <a:picLocks noChangeAspect="1"/>
        </xdr:cNvPicPr>
      </xdr:nvPicPr>
      <xdr:blipFill>
        <a:blip r:embed="rId1"/>
        <a:stretch>
          <a:fillRect/>
        </a:stretch>
      </xdr:blipFill>
      <xdr:spPr>
        <a:xfrm>
          <a:off x="5810885" y="15027275"/>
          <a:ext cx="19050" cy="213931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U28"/>
  <sheetViews>
    <sheetView tabSelected="1" view="pageBreakPreview" zoomScale="50" zoomScaleNormal="40" topLeftCell="A3" workbookViewId="0">
      <selection activeCell="E15" sqref="E15"/>
    </sheetView>
  </sheetViews>
  <sheetFormatPr defaultColWidth="9" defaultRowHeight="15.75"/>
  <cols>
    <col min="1" max="1" width="14.75" style="6" customWidth="1"/>
    <col min="2" max="2" width="51.75" style="6" customWidth="1"/>
    <col min="3" max="3" width="17.625" style="6" customWidth="1"/>
    <col min="4" max="4" width="26.5" style="7" customWidth="1"/>
    <col min="5" max="5" width="139.75" style="8" customWidth="1"/>
    <col min="6" max="6" width="31.25" style="6" customWidth="1"/>
    <col min="7" max="7" width="14.625" style="6" customWidth="1"/>
    <col min="8" max="8" width="17.625" style="6" customWidth="1"/>
    <col min="9" max="9" width="11.75" style="6" customWidth="1"/>
    <col min="10" max="255" width="9" style="6"/>
  </cols>
  <sheetData>
    <row r="1" ht="47.25" spans="1:9">
      <c r="A1" s="9" t="s">
        <v>0</v>
      </c>
      <c r="B1" s="10"/>
      <c r="C1" s="10"/>
      <c r="D1" s="11"/>
      <c r="E1" s="12"/>
      <c r="F1" s="10"/>
      <c r="G1" s="10"/>
      <c r="H1" s="10"/>
      <c r="I1" s="10"/>
    </row>
    <row r="2" s="1" customFormat="1" ht="90.95" customHeight="1" spans="1:9">
      <c r="A2" s="13" t="s">
        <v>1</v>
      </c>
      <c r="B2" s="14"/>
      <c r="C2" s="15" t="s">
        <v>2</v>
      </c>
      <c r="D2" s="16" t="s">
        <v>3</v>
      </c>
      <c r="E2" s="15" t="s">
        <v>4</v>
      </c>
      <c r="F2" s="15" t="s">
        <v>5</v>
      </c>
      <c r="G2" s="16" t="s">
        <v>6</v>
      </c>
      <c r="H2" s="16" t="s">
        <v>7</v>
      </c>
      <c r="I2" s="15" t="s">
        <v>8</v>
      </c>
    </row>
    <row r="3" s="2" customFormat="1" ht="69" customHeight="1" spans="1:9">
      <c r="A3" s="17"/>
      <c r="B3" s="18"/>
      <c r="C3" s="19"/>
      <c r="D3" s="20">
        <v>850</v>
      </c>
      <c r="E3" s="21"/>
      <c r="F3" s="22"/>
      <c r="G3" s="23">
        <f>SUM(G4,G16,G18,G20,G23,G26)</f>
        <v>12873</v>
      </c>
      <c r="H3" s="23">
        <f>SUM(H4,H16,H18,H20,H23,H26)</f>
        <v>3809</v>
      </c>
      <c r="I3" s="53"/>
    </row>
    <row r="4" s="2" customFormat="1" ht="50.1" customHeight="1" spans="1:9">
      <c r="A4" s="24" t="s">
        <v>9</v>
      </c>
      <c r="B4" s="24"/>
      <c r="C4" s="24"/>
      <c r="D4" s="20">
        <v>560</v>
      </c>
      <c r="E4" s="25"/>
      <c r="F4" s="26"/>
      <c r="G4" s="23">
        <f>SUM(G5,G7,G11)</f>
        <v>5041</v>
      </c>
      <c r="H4" s="23">
        <f>SUM(H5,H7,H11)</f>
        <v>1607</v>
      </c>
      <c r="I4" s="53"/>
    </row>
    <row r="5" s="2" customFormat="1" ht="40.7" customHeight="1" spans="1:9">
      <c r="A5" s="27" t="s">
        <v>10</v>
      </c>
      <c r="B5" s="27"/>
      <c r="C5" s="27"/>
      <c r="D5" s="20">
        <v>210</v>
      </c>
      <c r="E5" s="28"/>
      <c r="F5" s="29"/>
      <c r="G5" s="23">
        <f>SUM(G6)</f>
        <v>560</v>
      </c>
      <c r="H5" s="23">
        <f>SUM(H6)</f>
        <v>221</v>
      </c>
      <c r="I5" s="35"/>
    </row>
    <row r="6" s="2" customFormat="1" ht="162" customHeight="1" spans="1:9">
      <c r="A6" s="30" t="s">
        <v>11</v>
      </c>
      <c r="B6" s="31"/>
      <c r="C6" s="32" t="s">
        <v>12</v>
      </c>
      <c r="D6" s="33">
        <v>210</v>
      </c>
      <c r="E6" s="34" t="s">
        <v>13</v>
      </c>
      <c r="F6" s="32" t="s">
        <v>14</v>
      </c>
      <c r="G6" s="35">
        <v>560</v>
      </c>
      <c r="H6" s="35">
        <v>221</v>
      </c>
      <c r="I6" s="35"/>
    </row>
    <row r="7" s="2" customFormat="1" ht="40.7" customHeight="1" spans="1:9">
      <c r="A7" s="36" t="s">
        <v>15</v>
      </c>
      <c r="B7" s="37"/>
      <c r="C7" s="38"/>
      <c r="D7" s="20">
        <v>140</v>
      </c>
      <c r="E7" s="39"/>
      <c r="F7" s="40"/>
      <c r="G7" s="23">
        <f>SUM(G8:G10)</f>
        <v>3393</v>
      </c>
      <c r="H7" s="23">
        <f>SUM(H8:H10)</f>
        <v>849</v>
      </c>
      <c r="I7" s="53"/>
    </row>
    <row r="8" s="3" customFormat="1" ht="120" customHeight="1" spans="1:255">
      <c r="A8" s="30" t="s">
        <v>16</v>
      </c>
      <c r="B8" s="31"/>
      <c r="C8" s="32" t="s">
        <v>17</v>
      </c>
      <c r="D8" s="35">
        <v>50</v>
      </c>
      <c r="E8" s="34" t="s">
        <v>18</v>
      </c>
      <c r="F8" s="32" t="s">
        <v>19</v>
      </c>
      <c r="G8" s="35">
        <v>1361</v>
      </c>
      <c r="H8" s="35">
        <v>268</v>
      </c>
      <c r="I8" s="35"/>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c r="GG8" s="54"/>
      <c r="GH8" s="54"/>
      <c r="GI8" s="54"/>
      <c r="GJ8" s="54"/>
      <c r="GK8" s="54"/>
      <c r="GL8" s="54"/>
      <c r="GM8" s="54"/>
      <c r="GN8" s="54"/>
      <c r="GO8" s="54"/>
      <c r="GP8" s="54"/>
      <c r="GQ8" s="54"/>
      <c r="GR8" s="54"/>
      <c r="GS8" s="54"/>
      <c r="GT8" s="54"/>
      <c r="GU8" s="54"/>
      <c r="GV8" s="54"/>
      <c r="GW8" s="54"/>
      <c r="GX8" s="54"/>
      <c r="GY8" s="54"/>
      <c r="GZ8" s="54"/>
      <c r="HA8" s="54"/>
      <c r="HB8" s="54"/>
      <c r="HC8" s="54"/>
      <c r="HD8" s="54"/>
      <c r="HE8" s="54"/>
      <c r="HF8" s="54"/>
      <c r="HG8" s="54"/>
      <c r="HH8" s="54"/>
      <c r="HI8" s="54"/>
      <c r="HJ8" s="54"/>
      <c r="HK8" s="54"/>
      <c r="HL8" s="54"/>
      <c r="HM8" s="54"/>
      <c r="HN8" s="54"/>
      <c r="HO8" s="54"/>
      <c r="HP8" s="54"/>
      <c r="HQ8" s="54"/>
      <c r="HR8" s="54"/>
      <c r="HS8" s="54"/>
      <c r="HT8" s="54"/>
      <c r="HU8" s="54"/>
      <c r="HV8" s="54"/>
      <c r="HW8" s="54"/>
      <c r="HX8" s="54"/>
      <c r="HY8" s="54"/>
      <c r="HZ8" s="54"/>
      <c r="IA8" s="54"/>
      <c r="IB8" s="54"/>
      <c r="IC8" s="54"/>
      <c r="ID8" s="54"/>
      <c r="IE8" s="54"/>
      <c r="IF8" s="54"/>
      <c r="IG8" s="54"/>
      <c r="IH8" s="54"/>
      <c r="II8" s="54"/>
      <c r="IJ8" s="54"/>
      <c r="IK8" s="54"/>
      <c r="IL8" s="54"/>
      <c r="IM8" s="54"/>
      <c r="IN8" s="54"/>
      <c r="IO8" s="54"/>
      <c r="IP8" s="54"/>
      <c r="IQ8" s="54"/>
      <c r="IR8" s="54"/>
      <c r="IS8" s="54"/>
      <c r="IT8" s="54"/>
      <c r="IU8" s="54"/>
    </row>
    <row r="9" s="2" customFormat="1" ht="84" customHeight="1" spans="1:9">
      <c r="A9" s="30" t="s">
        <v>20</v>
      </c>
      <c r="B9" s="31"/>
      <c r="C9" s="32" t="s">
        <v>21</v>
      </c>
      <c r="D9" s="35">
        <v>50</v>
      </c>
      <c r="E9" s="34" t="s">
        <v>22</v>
      </c>
      <c r="F9" s="32" t="s">
        <v>23</v>
      </c>
      <c r="G9" s="35">
        <v>349</v>
      </c>
      <c r="H9" s="35">
        <v>106</v>
      </c>
      <c r="I9" s="35"/>
    </row>
    <row r="10" s="2" customFormat="1" ht="90" customHeight="1" spans="1:255">
      <c r="A10" s="30" t="s">
        <v>24</v>
      </c>
      <c r="B10" s="31"/>
      <c r="C10" s="32" t="s">
        <v>25</v>
      </c>
      <c r="D10" s="35">
        <v>40</v>
      </c>
      <c r="E10" s="34" t="s">
        <v>26</v>
      </c>
      <c r="F10" s="32" t="s">
        <v>27</v>
      </c>
      <c r="G10" s="35">
        <v>1683</v>
      </c>
      <c r="H10" s="35">
        <v>475</v>
      </c>
      <c r="I10" s="35"/>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row>
    <row r="11" s="2" customFormat="1" ht="40.7" customHeight="1" spans="1:9">
      <c r="A11" s="36" t="s">
        <v>28</v>
      </c>
      <c r="B11" s="37"/>
      <c r="C11" s="38"/>
      <c r="D11" s="20">
        <f>SUM(D12:D15)</f>
        <v>210</v>
      </c>
      <c r="E11" s="39"/>
      <c r="F11" s="40"/>
      <c r="G11" s="23">
        <f>SUM(G12:G15)</f>
        <v>1088</v>
      </c>
      <c r="H11" s="23">
        <f>SUM(H12:H15)</f>
        <v>537</v>
      </c>
      <c r="I11" s="35"/>
    </row>
    <row r="12" s="3" customFormat="1" ht="120" customHeight="1" spans="1:255">
      <c r="A12" s="30" t="s">
        <v>29</v>
      </c>
      <c r="B12" s="31"/>
      <c r="C12" s="32" t="s">
        <v>30</v>
      </c>
      <c r="D12" s="35">
        <v>120</v>
      </c>
      <c r="E12" s="34" t="s">
        <v>31</v>
      </c>
      <c r="F12" s="32" t="s">
        <v>19</v>
      </c>
      <c r="G12" s="35">
        <v>304</v>
      </c>
      <c r="H12" s="35">
        <v>240</v>
      </c>
      <c r="I12" s="35"/>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54"/>
      <c r="FE12" s="54"/>
      <c r="FF12" s="54"/>
      <c r="FG12" s="54"/>
      <c r="FH12" s="54"/>
      <c r="FI12" s="54"/>
      <c r="FJ12" s="54"/>
      <c r="FK12" s="54"/>
      <c r="FL12" s="54"/>
      <c r="FM12" s="54"/>
      <c r="FN12" s="54"/>
      <c r="FO12" s="54"/>
      <c r="FP12" s="54"/>
      <c r="FQ12" s="54"/>
      <c r="FR12" s="54"/>
      <c r="FS12" s="54"/>
      <c r="FT12" s="54"/>
      <c r="FU12" s="54"/>
      <c r="FV12" s="54"/>
      <c r="FW12" s="54"/>
      <c r="FX12" s="54"/>
      <c r="FY12" s="54"/>
      <c r="FZ12" s="54"/>
      <c r="GA12" s="54"/>
      <c r="GB12" s="54"/>
      <c r="GC12" s="54"/>
      <c r="GD12" s="54"/>
      <c r="GE12" s="54"/>
      <c r="GF12" s="54"/>
      <c r="GG12" s="54"/>
      <c r="GH12" s="54"/>
      <c r="GI12" s="54"/>
      <c r="GJ12" s="54"/>
      <c r="GK12" s="54"/>
      <c r="GL12" s="54"/>
      <c r="GM12" s="54"/>
      <c r="GN12" s="54"/>
      <c r="GO12" s="54"/>
      <c r="GP12" s="54"/>
      <c r="GQ12" s="54"/>
      <c r="GR12" s="54"/>
      <c r="GS12" s="54"/>
      <c r="GT12" s="54"/>
      <c r="GU12" s="54"/>
      <c r="GV12" s="54"/>
      <c r="GW12" s="54"/>
      <c r="GX12" s="54"/>
      <c r="GY12" s="54"/>
      <c r="GZ12" s="54"/>
      <c r="HA12" s="54"/>
      <c r="HB12" s="54"/>
      <c r="HC12" s="54"/>
      <c r="HD12" s="54"/>
      <c r="HE12" s="54"/>
      <c r="HF12" s="54"/>
      <c r="HG12" s="54"/>
      <c r="HH12" s="54"/>
      <c r="HI12" s="54"/>
      <c r="HJ12" s="54"/>
      <c r="HK12" s="54"/>
      <c r="HL12" s="54"/>
      <c r="HM12" s="54"/>
      <c r="HN12" s="54"/>
      <c r="HO12" s="54"/>
      <c r="HP12" s="54"/>
      <c r="HQ12" s="54"/>
      <c r="HR12" s="54"/>
      <c r="HS12" s="54"/>
      <c r="HT12" s="54"/>
      <c r="HU12" s="54"/>
      <c r="HV12" s="54"/>
      <c r="HW12" s="54"/>
      <c r="HX12" s="54"/>
      <c r="HY12" s="54"/>
      <c r="HZ12" s="54"/>
      <c r="IA12" s="54"/>
      <c r="IB12" s="54"/>
      <c r="IC12" s="54"/>
      <c r="ID12" s="54"/>
      <c r="IE12" s="54"/>
      <c r="IF12" s="54"/>
      <c r="IG12" s="54"/>
      <c r="IH12" s="54"/>
      <c r="II12" s="54"/>
      <c r="IJ12" s="54"/>
      <c r="IK12" s="54"/>
      <c r="IL12" s="54"/>
      <c r="IM12" s="54"/>
      <c r="IN12" s="54"/>
      <c r="IO12" s="54"/>
      <c r="IP12" s="54"/>
      <c r="IQ12" s="54"/>
      <c r="IR12" s="54"/>
      <c r="IS12" s="54"/>
      <c r="IT12" s="54"/>
      <c r="IU12" s="54"/>
    </row>
    <row r="13" s="2" customFormat="1" ht="87.95" customHeight="1" spans="1:9">
      <c r="A13" s="30" t="s">
        <v>32</v>
      </c>
      <c r="B13" s="31"/>
      <c r="C13" s="32" t="s">
        <v>33</v>
      </c>
      <c r="D13" s="33">
        <v>50</v>
      </c>
      <c r="E13" s="34" t="s">
        <v>34</v>
      </c>
      <c r="F13" s="32" t="s">
        <v>14</v>
      </c>
      <c r="G13" s="35">
        <v>210</v>
      </c>
      <c r="H13" s="35">
        <v>95</v>
      </c>
      <c r="I13" s="35"/>
    </row>
    <row r="14" s="2" customFormat="1" ht="69.95" customHeight="1" spans="1:255">
      <c r="A14" s="30" t="s">
        <v>35</v>
      </c>
      <c r="B14" s="31"/>
      <c r="C14" s="32" t="s">
        <v>36</v>
      </c>
      <c r="D14" s="35">
        <v>20</v>
      </c>
      <c r="E14" s="34" t="s">
        <v>37</v>
      </c>
      <c r="F14" s="32" t="s">
        <v>14</v>
      </c>
      <c r="G14" s="35">
        <v>36</v>
      </c>
      <c r="H14" s="35">
        <v>24</v>
      </c>
      <c r="I14" s="35"/>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row>
    <row r="15" s="2" customFormat="1" ht="69.95" customHeight="1" spans="1:9">
      <c r="A15" s="30" t="s">
        <v>38</v>
      </c>
      <c r="B15" s="31"/>
      <c r="C15" s="32" t="s">
        <v>39</v>
      </c>
      <c r="D15" s="35">
        <v>20</v>
      </c>
      <c r="E15" s="34" t="s">
        <v>40</v>
      </c>
      <c r="F15" s="32" t="s">
        <v>41</v>
      </c>
      <c r="G15" s="35">
        <v>538</v>
      </c>
      <c r="H15" s="35">
        <v>178</v>
      </c>
      <c r="I15" s="35"/>
    </row>
    <row r="16" s="2" customFormat="1" ht="40.7" customHeight="1" spans="1:9">
      <c r="A16" s="24" t="s">
        <v>42</v>
      </c>
      <c r="B16" s="24"/>
      <c r="C16" s="24"/>
      <c r="D16" s="20">
        <v>100</v>
      </c>
      <c r="E16" s="39"/>
      <c r="F16" s="40"/>
      <c r="G16" s="23">
        <f>SUM(G17)</f>
        <v>988</v>
      </c>
      <c r="H16" s="23">
        <f>SUM(H17)</f>
        <v>194</v>
      </c>
      <c r="I16" s="35"/>
    </row>
    <row r="17" s="3" customFormat="1" ht="234" customHeight="1" spans="1:255">
      <c r="A17" s="36" t="s">
        <v>43</v>
      </c>
      <c r="B17" s="38"/>
      <c r="C17" s="32" t="s">
        <v>44</v>
      </c>
      <c r="D17" s="35">
        <v>100</v>
      </c>
      <c r="E17" s="41" t="s">
        <v>45</v>
      </c>
      <c r="F17" s="32" t="s">
        <v>46</v>
      </c>
      <c r="G17" s="35">
        <v>988</v>
      </c>
      <c r="H17" s="35">
        <v>194</v>
      </c>
      <c r="I17" s="35"/>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c r="CR17" s="54"/>
      <c r="CS17" s="54"/>
      <c r="CT17" s="54"/>
      <c r="CU17" s="54"/>
      <c r="CV17" s="54"/>
      <c r="CW17" s="54"/>
      <c r="CX17" s="54"/>
      <c r="CY17" s="54"/>
      <c r="CZ17" s="54"/>
      <c r="DA17" s="54"/>
      <c r="DB17" s="54"/>
      <c r="DC17" s="54"/>
      <c r="DD17" s="54"/>
      <c r="DE17" s="54"/>
      <c r="DF17" s="54"/>
      <c r="DG17" s="54"/>
      <c r="DH17" s="54"/>
      <c r="DI17" s="54"/>
      <c r="DJ17" s="54"/>
      <c r="DK17" s="54"/>
      <c r="DL17" s="54"/>
      <c r="DM17" s="54"/>
      <c r="DN17" s="54"/>
      <c r="DO17" s="54"/>
      <c r="DP17" s="54"/>
      <c r="DQ17" s="54"/>
      <c r="DR17" s="54"/>
      <c r="DS17" s="54"/>
      <c r="DT17" s="54"/>
      <c r="DU17" s="54"/>
      <c r="DV17" s="54"/>
      <c r="DW17" s="54"/>
      <c r="DX17" s="54"/>
      <c r="DY17" s="54"/>
      <c r="DZ17" s="54"/>
      <c r="EA17" s="54"/>
      <c r="EB17" s="54"/>
      <c r="EC17" s="54"/>
      <c r="ED17" s="54"/>
      <c r="EE17" s="54"/>
      <c r="EF17" s="54"/>
      <c r="EG17" s="54"/>
      <c r="EH17" s="54"/>
      <c r="EI17" s="54"/>
      <c r="EJ17" s="54"/>
      <c r="EK17" s="54"/>
      <c r="EL17" s="54"/>
      <c r="EM17" s="54"/>
      <c r="EN17" s="54"/>
      <c r="EO17" s="54"/>
      <c r="EP17" s="54"/>
      <c r="EQ17" s="54"/>
      <c r="ER17" s="54"/>
      <c r="ES17" s="54"/>
      <c r="ET17" s="54"/>
      <c r="EU17" s="54"/>
      <c r="EV17" s="54"/>
      <c r="EW17" s="54"/>
      <c r="EX17" s="54"/>
      <c r="EY17" s="54"/>
      <c r="EZ17" s="54"/>
      <c r="FA17" s="54"/>
      <c r="FB17" s="54"/>
      <c r="FC17" s="54"/>
      <c r="FD17" s="54"/>
      <c r="FE17" s="54"/>
      <c r="FF17" s="54"/>
      <c r="FG17" s="54"/>
      <c r="FH17" s="54"/>
      <c r="FI17" s="54"/>
      <c r="FJ17" s="54"/>
      <c r="FK17" s="54"/>
      <c r="FL17" s="54"/>
      <c r="FM17" s="54"/>
      <c r="FN17" s="54"/>
      <c r="FO17" s="54"/>
      <c r="FP17" s="54"/>
      <c r="FQ17" s="54"/>
      <c r="FR17" s="54"/>
      <c r="FS17" s="54"/>
      <c r="FT17" s="54"/>
      <c r="FU17" s="54"/>
      <c r="FV17" s="54"/>
      <c r="FW17" s="54"/>
      <c r="FX17" s="54"/>
      <c r="FY17" s="54"/>
      <c r="FZ17" s="54"/>
      <c r="GA17" s="54"/>
      <c r="GB17" s="54"/>
      <c r="GC17" s="54"/>
      <c r="GD17" s="54"/>
      <c r="GE17" s="54"/>
      <c r="GF17" s="54"/>
      <c r="GG17" s="54"/>
      <c r="GH17" s="54"/>
      <c r="GI17" s="54"/>
      <c r="GJ17" s="54"/>
      <c r="GK17" s="54"/>
      <c r="GL17" s="54"/>
      <c r="GM17" s="54"/>
      <c r="GN17" s="54"/>
      <c r="GO17" s="54"/>
      <c r="GP17" s="54"/>
      <c r="GQ17" s="54"/>
      <c r="GR17" s="54"/>
      <c r="GS17" s="54"/>
      <c r="GT17" s="54"/>
      <c r="GU17" s="54"/>
      <c r="GV17" s="54"/>
      <c r="GW17" s="54"/>
      <c r="GX17" s="54"/>
      <c r="GY17" s="54"/>
      <c r="GZ17" s="54"/>
      <c r="HA17" s="54"/>
      <c r="HB17" s="54"/>
      <c r="HC17" s="54"/>
      <c r="HD17" s="54"/>
      <c r="HE17" s="54"/>
      <c r="HF17" s="54"/>
      <c r="HG17" s="54"/>
      <c r="HH17" s="54"/>
      <c r="HI17" s="54"/>
      <c r="HJ17" s="54"/>
      <c r="HK17" s="54"/>
      <c r="HL17" s="54"/>
      <c r="HM17" s="54"/>
      <c r="HN17" s="54"/>
      <c r="HO17" s="54"/>
      <c r="HP17" s="54"/>
      <c r="HQ17" s="54"/>
      <c r="HR17" s="54"/>
      <c r="HS17" s="54"/>
      <c r="HT17" s="54"/>
      <c r="HU17" s="54"/>
      <c r="HV17" s="54"/>
      <c r="HW17" s="54"/>
      <c r="HX17" s="54"/>
      <c r="HY17" s="54"/>
      <c r="HZ17" s="54"/>
      <c r="IA17" s="54"/>
      <c r="IB17" s="54"/>
      <c r="IC17" s="54"/>
      <c r="ID17" s="54"/>
      <c r="IE17" s="54"/>
      <c r="IF17" s="54"/>
      <c r="IG17" s="54"/>
      <c r="IH17" s="54"/>
      <c r="II17" s="54"/>
      <c r="IJ17" s="54"/>
      <c r="IK17" s="54"/>
      <c r="IL17" s="54"/>
      <c r="IM17" s="54"/>
      <c r="IN17" s="54"/>
      <c r="IO17" s="54"/>
      <c r="IP17" s="54"/>
      <c r="IQ17" s="54"/>
      <c r="IR17" s="54"/>
      <c r="IS17" s="54"/>
      <c r="IT17" s="54"/>
      <c r="IU17" s="54"/>
    </row>
    <row r="18" s="2" customFormat="1" ht="63" customHeight="1" spans="1:9">
      <c r="A18" s="24" t="s">
        <v>47</v>
      </c>
      <c r="B18" s="24"/>
      <c r="C18" s="24"/>
      <c r="D18" s="20">
        <v>80</v>
      </c>
      <c r="E18" s="42" t="s">
        <v>48</v>
      </c>
      <c r="F18" s="22"/>
      <c r="G18" s="23">
        <f>SUM(G19)</f>
        <v>317</v>
      </c>
      <c r="H18" s="23">
        <f>SUM(H19)</f>
        <v>288</v>
      </c>
      <c r="I18" s="35"/>
    </row>
    <row r="19" s="3" customFormat="1" ht="66.95" customHeight="1" spans="1:255">
      <c r="A19" s="36" t="s">
        <v>49</v>
      </c>
      <c r="B19" s="38"/>
      <c r="C19" s="32" t="s">
        <v>50</v>
      </c>
      <c r="D19" s="35">
        <v>80</v>
      </c>
      <c r="E19" s="34" t="s">
        <v>51</v>
      </c>
      <c r="F19" s="32" t="s">
        <v>52</v>
      </c>
      <c r="G19" s="35">
        <v>317</v>
      </c>
      <c r="H19" s="35">
        <v>288</v>
      </c>
      <c r="I19" s="35"/>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c r="IU19" s="54"/>
    </row>
    <row r="20" s="2" customFormat="1" ht="40.7" customHeight="1" spans="1:9">
      <c r="A20" s="24" t="s">
        <v>53</v>
      </c>
      <c r="B20" s="24"/>
      <c r="C20" s="24"/>
      <c r="D20" s="20">
        <v>60</v>
      </c>
      <c r="E20" s="39"/>
      <c r="F20" s="40"/>
      <c r="G20" s="23">
        <f>SUM(G21:G22)</f>
        <v>465</v>
      </c>
      <c r="H20" s="23">
        <f>SUM(H21:H22)</f>
        <v>80</v>
      </c>
      <c r="I20" s="44"/>
    </row>
    <row r="21" s="4" customFormat="1" ht="66" customHeight="1" spans="1:255">
      <c r="A21" s="43" t="s">
        <v>54</v>
      </c>
      <c r="B21" s="27" t="s">
        <v>55</v>
      </c>
      <c r="C21" s="32"/>
      <c r="D21" s="33">
        <v>40</v>
      </c>
      <c r="E21" s="34" t="s">
        <v>56</v>
      </c>
      <c r="F21" s="32" t="s">
        <v>57</v>
      </c>
      <c r="G21" s="44">
        <v>265</v>
      </c>
      <c r="H21" s="44"/>
      <c r="I21" s="44"/>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5"/>
      <c r="IJ21" s="55"/>
      <c r="IK21" s="55"/>
      <c r="IL21" s="55"/>
      <c r="IM21" s="55"/>
      <c r="IN21" s="55"/>
      <c r="IO21" s="55"/>
      <c r="IP21" s="55"/>
      <c r="IQ21" s="55"/>
      <c r="IR21" s="55"/>
      <c r="IS21" s="55"/>
      <c r="IT21" s="55"/>
      <c r="IU21" s="55"/>
    </row>
    <row r="22" s="2" customFormat="1" ht="66" customHeight="1" spans="1:9">
      <c r="A22" s="45"/>
      <c r="B22" s="27" t="s">
        <v>58</v>
      </c>
      <c r="C22" s="32" t="s">
        <v>59</v>
      </c>
      <c r="D22" s="33">
        <v>20</v>
      </c>
      <c r="E22" s="41" t="s">
        <v>60</v>
      </c>
      <c r="F22" s="32" t="s">
        <v>61</v>
      </c>
      <c r="G22" s="44">
        <v>200</v>
      </c>
      <c r="H22" s="44">
        <v>80</v>
      </c>
      <c r="I22" s="44"/>
    </row>
    <row r="23" s="2" customFormat="1" ht="40.7" customHeight="1" spans="1:9">
      <c r="A23" s="24" t="s">
        <v>62</v>
      </c>
      <c r="B23" s="24"/>
      <c r="C23" s="24"/>
      <c r="D23" s="33"/>
      <c r="E23" s="39"/>
      <c r="F23" s="40"/>
      <c r="G23" s="44"/>
      <c r="H23" s="44"/>
      <c r="I23" s="35"/>
    </row>
    <row r="24" s="2" customFormat="1" ht="99" customHeight="1" spans="1:9">
      <c r="A24" s="46" t="s">
        <v>63</v>
      </c>
      <c r="B24" s="47"/>
      <c r="C24" s="32" t="s">
        <v>64</v>
      </c>
      <c r="D24" s="33"/>
      <c r="E24" s="34" t="s">
        <v>65</v>
      </c>
      <c r="F24" s="32" t="s">
        <v>19</v>
      </c>
      <c r="G24" s="44"/>
      <c r="H24" s="44"/>
      <c r="I24" s="35"/>
    </row>
    <row r="25" s="2" customFormat="1" ht="99" customHeight="1" spans="1:9">
      <c r="A25" s="48"/>
      <c r="B25" s="49"/>
      <c r="C25" s="32" t="s">
        <v>66</v>
      </c>
      <c r="D25" s="33"/>
      <c r="E25" s="34" t="s">
        <v>67</v>
      </c>
      <c r="F25" s="32" t="s">
        <v>19</v>
      </c>
      <c r="G25" s="44"/>
      <c r="H25" s="44"/>
      <c r="I25" s="35"/>
    </row>
    <row r="26" s="2" customFormat="1" ht="40.7" customHeight="1" spans="1:9">
      <c r="A26" s="24" t="s">
        <v>68</v>
      </c>
      <c r="B26" s="24"/>
      <c r="C26" s="24"/>
      <c r="D26" s="20">
        <f>D27+D28</f>
        <v>50</v>
      </c>
      <c r="E26" s="50"/>
      <c r="F26" s="51"/>
      <c r="G26" s="23">
        <f>SUM(G27:G28)</f>
        <v>6062</v>
      </c>
      <c r="H26" s="23">
        <f>SUM(H27:H28)</f>
        <v>1640</v>
      </c>
      <c r="I26" s="35"/>
    </row>
    <row r="27" s="5" customFormat="1" ht="69" customHeight="1" spans="1:255">
      <c r="A27" s="36" t="s">
        <v>69</v>
      </c>
      <c r="B27" s="38"/>
      <c r="C27" s="32" t="s">
        <v>70</v>
      </c>
      <c r="D27" s="33">
        <v>30</v>
      </c>
      <c r="E27" s="34" t="s">
        <v>71</v>
      </c>
      <c r="F27" s="32" t="s">
        <v>72</v>
      </c>
      <c r="G27" s="52">
        <v>6002</v>
      </c>
      <c r="H27" s="52">
        <v>1610</v>
      </c>
      <c r="I27" s="35"/>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54"/>
      <c r="EZ27" s="54"/>
      <c r="FA27" s="54"/>
      <c r="FB27" s="54"/>
      <c r="FC27" s="54"/>
      <c r="FD27" s="54"/>
      <c r="FE27" s="54"/>
      <c r="FF27" s="54"/>
      <c r="FG27" s="54"/>
      <c r="FH27" s="54"/>
      <c r="FI27" s="54"/>
      <c r="FJ27" s="54"/>
      <c r="FK27" s="54"/>
      <c r="FL27" s="54"/>
      <c r="FM27" s="54"/>
      <c r="FN27" s="54"/>
      <c r="FO27" s="54"/>
      <c r="FP27" s="54"/>
      <c r="FQ27" s="54"/>
      <c r="FR27" s="54"/>
      <c r="FS27" s="54"/>
      <c r="FT27" s="54"/>
      <c r="FU27" s="54"/>
      <c r="FV27" s="54"/>
      <c r="FW27" s="54"/>
      <c r="FX27" s="54"/>
      <c r="FY27" s="54"/>
      <c r="FZ27" s="54"/>
      <c r="GA27" s="54"/>
      <c r="GB27" s="54"/>
      <c r="GC27" s="54"/>
      <c r="GD27" s="54"/>
      <c r="GE27" s="54"/>
      <c r="GF27" s="54"/>
      <c r="GG27" s="54"/>
      <c r="GH27" s="54"/>
      <c r="GI27" s="54"/>
      <c r="GJ27" s="54"/>
      <c r="GK27" s="54"/>
      <c r="GL27" s="54"/>
      <c r="GM27" s="54"/>
      <c r="GN27" s="54"/>
      <c r="GO27" s="54"/>
      <c r="GP27" s="54"/>
      <c r="GQ27" s="54"/>
      <c r="GR27" s="54"/>
      <c r="GS27" s="54"/>
      <c r="GT27" s="54"/>
      <c r="GU27" s="54"/>
      <c r="GV27" s="54"/>
      <c r="GW27" s="54"/>
      <c r="GX27" s="54"/>
      <c r="GY27" s="54"/>
      <c r="GZ27" s="54"/>
      <c r="HA27" s="54"/>
      <c r="HB27" s="54"/>
      <c r="HC27" s="54"/>
      <c r="HD27" s="54"/>
      <c r="HE27" s="54"/>
      <c r="HF27" s="54"/>
      <c r="HG27" s="54"/>
      <c r="HH27" s="54"/>
      <c r="HI27" s="54"/>
      <c r="HJ27" s="54"/>
      <c r="HK27" s="54"/>
      <c r="HL27" s="54"/>
      <c r="HM27" s="54"/>
      <c r="HN27" s="54"/>
      <c r="HO27" s="54"/>
      <c r="HP27" s="54"/>
      <c r="HQ27" s="54"/>
      <c r="HR27" s="54"/>
      <c r="HS27" s="54"/>
      <c r="HT27" s="54"/>
      <c r="HU27" s="54"/>
      <c r="HV27" s="54"/>
      <c r="HW27" s="54"/>
      <c r="HX27" s="54"/>
      <c r="HY27" s="54"/>
      <c r="HZ27" s="54"/>
      <c r="IA27" s="54"/>
      <c r="IB27" s="54"/>
      <c r="IC27" s="54"/>
      <c r="ID27" s="54"/>
      <c r="IE27" s="54"/>
      <c r="IF27" s="54"/>
      <c r="IG27" s="54"/>
      <c r="IH27" s="54"/>
      <c r="II27" s="54"/>
      <c r="IJ27" s="54"/>
      <c r="IK27" s="54"/>
      <c r="IL27" s="54"/>
      <c r="IM27" s="54"/>
      <c r="IN27" s="54"/>
      <c r="IO27" s="54"/>
      <c r="IP27" s="54"/>
      <c r="IQ27" s="54"/>
      <c r="IR27" s="54"/>
      <c r="IS27" s="54"/>
      <c r="IT27" s="54"/>
      <c r="IU27" s="54"/>
    </row>
    <row r="28" ht="66" customHeight="1" spans="1:9">
      <c r="A28" s="36" t="s">
        <v>73</v>
      </c>
      <c r="B28" s="38"/>
      <c r="C28" s="32" t="s">
        <v>74</v>
      </c>
      <c r="D28" s="33">
        <v>20</v>
      </c>
      <c r="E28" s="34" t="s">
        <v>75</v>
      </c>
      <c r="F28" s="32" t="s">
        <v>76</v>
      </c>
      <c r="G28" s="52">
        <v>60</v>
      </c>
      <c r="H28" s="52">
        <v>30</v>
      </c>
      <c r="I28" s="35"/>
    </row>
  </sheetData>
  <mergeCells count="33">
    <mergeCell ref="A1:I1"/>
    <mergeCell ref="A2:B2"/>
    <mergeCell ref="A3:C3"/>
    <mergeCell ref="A4:C4"/>
    <mergeCell ref="A5:C5"/>
    <mergeCell ref="E5:F5"/>
    <mergeCell ref="A6:B6"/>
    <mergeCell ref="A7:C7"/>
    <mergeCell ref="E7:F7"/>
    <mergeCell ref="A8:B8"/>
    <mergeCell ref="A9:B9"/>
    <mergeCell ref="A10:B10"/>
    <mergeCell ref="A11:C11"/>
    <mergeCell ref="E11:F11"/>
    <mergeCell ref="A12:B12"/>
    <mergeCell ref="A13:B13"/>
    <mergeCell ref="A14:B14"/>
    <mergeCell ref="A15:B15"/>
    <mergeCell ref="A16:C16"/>
    <mergeCell ref="E16:F16"/>
    <mergeCell ref="A17:B17"/>
    <mergeCell ref="A18:C18"/>
    <mergeCell ref="A19:B19"/>
    <mergeCell ref="A20:C20"/>
    <mergeCell ref="E20:F20"/>
    <mergeCell ref="A23:C23"/>
    <mergeCell ref="E23:F23"/>
    <mergeCell ref="A26:C26"/>
    <mergeCell ref="E26:F26"/>
    <mergeCell ref="A27:B27"/>
    <mergeCell ref="A28:B28"/>
    <mergeCell ref="A21:A22"/>
    <mergeCell ref="A24:B25"/>
  </mergeCells>
  <pageMargins left="0.75" right="0.75" top="0.79" bottom="0.79" header="0.51" footer="0.51"/>
  <pageSetup paperSize="9" scale="37" fitToHeight="0" orientation="landscape"/>
  <headerFooter alignWithMargins="0" scaleWithDoc="0"/>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huhaha</cp:lastModifiedBy>
  <dcterms:created xsi:type="dcterms:W3CDTF">2016-12-06T08:54:00Z</dcterms:created>
  <cp:lastPrinted>2022-04-21T06:49:00Z</cp:lastPrinted>
  <dcterms:modified xsi:type="dcterms:W3CDTF">2022-09-05T06:16:01Z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867EE3905B274F4D97D6E71569A5E1F6</vt:lpwstr>
  </property>
  <property fmtid="{D5CDD505-2E9C-101B-9397-08002B2CF9AE}" pid="4" name="commondata">
    <vt:lpwstr>eyJoZGlkIjoiNGE3YjVkODBkOTJiZjNhMmRmZjdmMjljNWZlMzU4NjQifQ==</vt:lpwstr>
  </property>
</Properties>
</file>