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900" activeTab="0"/>
  </bookViews>
  <sheets>
    <sheet name="按标段分" sheetId="1" r:id="rId1"/>
    <sheet name="按乡镇分" sheetId="2" r:id="rId2"/>
  </sheets>
  <definedNames/>
  <calcPr fullCalcOnLoad="1"/>
</workbook>
</file>

<file path=xl/sharedStrings.xml><?xml version="1.0" encoding="utf-8"?>
<sst xmlns="http://schemas.openxmlformats.org/spreadsheetml/2006/main" count="55" uniqueCount="30">
  <si>
    <r>
      <rPr>
        <sz val="14"/>
        <color indexed="8"/>
        <rFont val="黑体"/>
        <family val="3"/>
      </rPr>
      <t>附件</t>
    </r>
    <r>
      <rPr>
        <sz val="14"/>
        <color indexed="8"/>
        <rFont val="Times New Roman"/>
        <family val="1"/>
      </rPr>
      <t>3</t>
    </r>
  </si>
  <si>
    <r>
      <rPr>
        <sz val="22"/>
        <rFont val="方正小标宋简体"/>
        <family val="4"/>
      </rPr>
      <t>盐池县</t>
    </r>
    <r>
      <rPr>
        <sz val="22"/>
        <rFont val="Times New Roman"/>
        <family val="1"/>
      </rPr>
      <t>2023</t>
    </r>
    <r>
      <rPr>
        <sz val="22"/>
        <rFont val="方正小标宋简体"/>
        <family val="4"/>
      </rPr>
      <t>年实现巩固拓展脱贫攻坚成果同乡村振兴有效衔接</t>
    </r>
    <r>
      <rPr>
        <sz val="22"/>
        <rFont val="Times New Roman"/>
        <family val="1"/>
      </rPr>
      <t>—</t>
    </r>
    <r>
      <rPr>
        <sz val="22"/>
        <rFont val="方正小标宋简体"/>
        <family val="4"/>
      </rPr>
      <t>节水改造项目</t>
    </r>
    <r>
      <rPr>
        <sz val="22"/>
        <rFont val="Times New Roman"/>
        <family val="1"/>
      </rPr>
      <t xml:space="preserve">
</t>
    </r>
    <r>
      <rPr>
        <sz val="22"/>
        <rFont val="方正小标宋简体"/>
        <family val="4"/>
      </rPr>
      <t>完成情况统计表（按标段划分）</t>
    </r>
  </si>
  <si>
    <r>
      <rPr>
        <b/>
        <sz val="14"/>
        <rFont val="仿宋"/>
        <family val="3"/>
      </rPr>
      <t>标段</t>
    </r>
  </si>
  <si>
    <r>
      <rPr>
        <b/>
        <sz val="14"/>
        <rFont val="仿宋"/>
        <family val="3"/>
      </rPr>
      <t>乡镇</t>
    </r>
  </si>
  <si>
    <r>
      <rPr>
        <b/>
        <sz val="14"/>
        <rFont val="仿宋"/>
        <family val="3"/>
      </rPr>
      <t>行政村</t>
    </r>
  </si>
  <si>
    <r>
      <rPr>
        <b/>
        <sz val="14"/>
        <rFont val="仿宋"/>
        <family val="3"/>
      </rPr>
      <t>详细地点</t>
    </r>
  </si>
  <si>
    <r>
      <rPr>
        <b/>
        <sz val="14"/>
        <rFont val="仿宋"/>
        <family val="3"/>
      </rPr>
      <t>建设规模（亩）</t>
    </r>
  </si>
  <si>
    <r>
      <rPr>
        <b/>
        <sz val="14"/>
        <rFont val="仿宋"/>
        <family val="3"/>
      </rPr>
      <t>中标价</t>
    </r>
    <r>
      <rPr>
        <b/>
        <sz val="14"/>
        <rFont val="Times New Roman"/>
        <family val="1"/>
      </rPr>
      <t xml:space="preserve">
</t>
    </r>
    <r>
      <rPr>
        <b/>
        <sz val="14"/>
        <rFont val="仿宋"/>
        <family val="3"/>
      </rPr>
      <t>（元）</t>
    </r>
  </si>
  <si>
    <r>
      <rPr>
        <b/>
        <sz val="14"/>
        <rFont val="仿宋"/>
        <family val="3"/>
      </rPr>
      <t>送审价</t>
    </r>
    <r>
      <rPr>
        <b/>
        <sz val="14"/>
        <rFont val="Times New Roman"/>
        <family val="1"/>
      </rPr>
      <t xml:space="preserve">
</t>
    </r>
    <r>
      <rPr>
        <b/>
        <sz val="14"/>
        <rFont val="仿宋"/>
        <family val="3"/>
      </rPr>
      <t>（元）</t>
    </r>
  </si>
  <si>
    <r>
      <rPr>
        <b/>
        <sz val="14"/>
        <rFont val="仿宋"/>
        <family val="3"/>
      </rPr>
      <t>结算资金</t>
    </r>
    <r>
      <rPr>
        <b/>
        <sz val="14"/>
        <rFont val="Times New Roman"/>
        <family val="1"/>
      </rPr>
      <t xml:space="preserve">
(</t>
    </r>
    <r>
      <rPr>
        <b/>
        <sz val="14"/>
        <rFont val="仿宋"/>
        <family val="3"/>
      </rPr>
      <t>元）</t>
    </r>
  </si>
  <si>
    <r>
      <rPr>
        <b/>
        <sz val="14"/>
        <rFont val="仿宋"/>
        <family val="3"/>
      </rPr>
      <t>施工单位</t>
    </r>
  </si>
  <si>
    <r>
      <rPr>
        <b/>
        <sz val="14"/>
        <rFont val="仿宋"/>
        <family val="3"/>
      </rPr>
      <t>备注</t>
    </r>
  </si>
  <si>
    <r>
      <rPr>
        <b/>
        <sz val="14"/>
        <rFont val="仿宋"/>
        <family val="3"/>
      </rPr>
      <t>合计：</t>
    </r>
  </si>
  <si>
    <r>
      <rPr>
        <sz val="14"/>
        <rFont val="宋体"/>
        <family val="0"/>
      </rPr>
      <t>一标段</t>
    </r>
  </si>
  <si>
    <r>
      <rPr>
        <sz val="14"/>
        <rFont val="宋体"/>
        <family val="0"/>
      </rPr>
      <t>高沙窝镇</t>
    </r>
  </si>
  <si>
    <r>
      <rPr>
        <sz val="14"/>
        <rFont val="宋体"/>
        <family val="0"/>
      </rPr>
      <t>二步坑村</t>
    </r>
  </si>
  <si>
    <r>
      <rPr>
        <sz val="14"/>
        <rFont val="宋体"/>
        <family val="0"/>
      </rPr>
      <t>杨记梁村</t>
    </r>
  </si>
  <si>
    <r>
      <rPr>
        <sz val="14"/>
        <rFont val="宋体"/>
        <family val="0"/>
      </rPr>
      <t>宁夏中金伟业建设工程有限公司</t>
    </r>
  </si>
  <si>
    <r>
      <rPr>
        <sz val="14"/>
        <rFont val="宋体"/>
        <family val="0"/>
      </rPr>
      <t>青山乡</t>
    </r>
  </si>
  <si>
    <r>
      <rPr>
        <sz val="14"/>
        <rFont val="宋体"/>
        <family val="0"/>
      </rPr>
      <t>郝记台村</t>
    </r>
  </si>
  <si>
    <r>
      <rPr>
        <sz val="14"/>
        <rFont val="宋体"/>
        <family val="0"/>
      </rPr>
      <t>刘窑头村</t>
    </r>
  </si>
  <si>
    <r>
      <rPr>
        <sz val="14"/>
        <rFont val="宋体"/>
        <family val="0"/>
      </rPr>
      <t>青山村</t>
    </r>
  </si>
  <si>
    <r>
      <rPr>
        <sz val="14"/>
        <rFont val="宋体"/>
        <family val="0"/>
      </rPr>
      <t>侯北队村</t>
    </r>
  </si>
  <si>
    <r>
      <rPr>
        <sz val="14"/>
        <rFont val="宋体"/>
        <family val="0"/>
      </rPr>
      <t>二标段</t>
    </r>
  </si>
  <si>
    <r>
      <rPr>
        <sz val="14"/>
        <rFont val="宋体"/>
        <family val="0"/>
      </rPr>
      <t>方山村</t>
    </r>
  </si>
  <si>
    <r>
      <rPr>
        <sz val="14"/>
        <rFont val="宋体"/>
        <family val="0"/>
      </rPr>
      <t>翻建</t>
    </r>
    <r>
      <rPr>
        <sz val="14"/>
        <rFont val="Times New Roman"/>
        <family val="1"/>
      </rPr>
      <t>650</t>
    </r>
    <r>
      <rPr>
        <sz val="14"/>
        <rFont val="宋体"/>
        <family val="0"/>
      </rPr>
      <t>方蓄水池</t>
    </r>
  </si>
  <si>
    <r>
      <rPr>
        <sz val="14"/>
        <rFont val="宋体"/>
        <family val="0"/>
      </rPr>
      <t>宁夏鸿通建设工程有限公司</t>
    </r>
  </si>
  <si>
    <r>
      <rPr>
        <sz val="14"/>
        <rFont val="宋体"/>
        <family val="0"/>
      </rPr>
      <t>冯记沟乡</t>
    </r>
  </si>
  <si>
    <r>
      <rPr>
        <sz val="14"/>
        <rFont val="宋体"/>
        <family val="0"/>
      </rPr>
      <t>平台村</t>
    </r>
  </si>
  <si>
    <r>
      <rPr>
        <b/>
        <sz val="20"/>
        <rFont val="宋体"/>
        <family val="0"/>
      </rPr>
      <t>盐池县</t>
    </r>
    <r>
      <rPr>
        <b/>
        <sz val="20"/>
        <rFont val="Times New Roman"/>
        <family val="1"/>
      </rPr>
      <t>2023</t>
    </r>
    <r>
      <rPr>
        <b/>
        <sz val="20"/>
        <rFont val="宋体"/>
        <family val="0"/>
      </rPr>
      <t>年实现巩固拓展脱贫攻坚成果同乡村振兴有效衔接</t>
    </r>
    <r>
      <rPr>
        <b/>
        <sz val="20"/>
        <rFont val="Times New Roman"/>
        <family val="1"/>
      </rPr>
      <t>—</t>
    </r>
    <r>
      <rPr>
        <b/>
        <sz val="20"/>
        <rFont val="宋体"/>
        <family val="0"/>
      </rPr>
      <t>节水改造项目完成情况统计表（按乡镇划分）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</si>
</sst>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;_̂"/>
    <numFmt numFmtId="177" formatCode="0.00_ "/>
  </numFmts>
  <fonts count="60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1"/>
      <name val="仿宋"/>
      <family val="3"/>
    </font>
    <font>
      <sz val="10"/>
      <name val="宋体"/>
      <family val="0"/>
    </font>
    <font>
      <sz val="14"/>
      <color indexed="8"/>
      <name val="Times New Roman"/>
      <family val="1"/>
    </font>
    <font>
      <sz val="10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2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4"/>
      <color indexed="8"/>
      <name val="黑体"/>
      <family val="3"/>
    </font>
    <font>
      <b/>
      <sz val="20"/>
      <name val="宋体"/>
      <family val="0"/>
    </font>
    <font>
      <b/>
      <sz val="14"/>
      <name val="仿宋"/>
      <family val="3"/>
    </font>
    <font>
      <sz val="14"/>
      <name val="宋体"/>
      <family val="0"/>
    </font>
    <font>
      <sz val="22"/>
      <name val="方正小标宋简体"/>
      <family val="4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" borderId="1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3" borderId="4" applyNumberFormat="0" applyAlignment="0" applyProtection="0"/>
    <xf numFmtId="0" fontId="47" fillId="4" borderId="5" applyNumberFormat="0" applyAlignment="0" applyProtection="0"/>
    <xf numFmtId="0" fontId="48" fillId="4" borderId="4" applyNumberFormat="0" applyAlignment="0" applyProtection="0"/>
    <xf numFmtId="0" fontId="49" fillId="5" borderId="6" applyNumberForma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6" borderId="0" applyNumberFormat="0" applyBorder="0" applyAlignment="0" applyProtection="0"/>
    <xf numFmtId="0" fontId="53" fillId="7" borderId="0" applyNumberFormat="0" applyBorder="0" applyAlignment="0" applyProtection="0"/>
    <xf numFmtId="0" fontId="54" fillId="8" borderId="0" applyNumberFormat="0" applyBorder="0" applyAlignment="0" applyProtection="0"/>
    <xf numFmtId="0" fontId="55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5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57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7" fillId="0" borderId="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vertical="center"/>
    </xf>
    <xf numFmtId="0" fontId="58" fillId="0" borderId="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 applyProtection="1">
      <alignment horizontal="center" vertical="center" wrapText="1"/>
      <protection/>
    </xf>
    <xf numFmtId="0" fontId="8" fillId="0" borderId="9" xfId="0" applyFont="1" applyFill="1" applyBorder="1" applyAlignment="1" applyProtection="1">
      <alignment horizontal="center" vertical="center"/>
      <protection/>
    </xf>
    <xf numFmtId="176" fontId="8" fillId="0" borderId="9" xfId="0" applyNumberFormat="1" applyFont="1" applyFill="1" applyBorder="1" applyAlignment="1" applyProtection="1">
      <alignment horizontal="center" vertical="center" wrapText="1"/>
      <protection/>
    </xf>
    <xf numFmtId="0" fontId="8" fillId="0" borderId="9" xfId="0" applyNumberFormat="1" applyFont="1" applyFill="1" applyBorder="1" applyAlignment="1" applyProtection="1">
      <alignment horizontal="center" vertical="center" wrapText="1"/>
      <protection/>
    </xf>
    <xf numFmtId="177" fontId="8" fillId="0" borderId="9" xfId="0" applyNumberFormat="1" applyFont="1" applyFill="1" applyBorder="1" applyAlignment="1" applyProtection="1">
      <alignment horizontal="center" vertical="center" wrapText="1"/>
      <protection/>
    </xf>
    <xf numFmtId="177" fontId="9" fillId="0" borderId="9" xfId="0" applyNumberFormat="1" applyFont="1" applyFill="1" applyBorder="1" applyAlignment="1">
      <alignment horizontal="center" vertical="center"/>
    </xf>
    <xf numFmtId="177" fontId="9" fillId="0" borderId="9" xfId="0" applyNumberFormat="1" applyFont="1" applyFill="1" applyBorder="1" applyAlignment="1">
      <alignment horizontal="center" vertical="center"/>
    </xf>
    <xf numFmtId="177" fontId="9" fillId="0" borderId="9" xfId="0" applyNumberFormat="1" applyFont="1" applyFill="1" applyBorder="1" applyAlignment="1">
      <alignment horizontal="center" vertical="center" wrapText="1"/>
    </xf>
    <xf numFmtId="177" fontId="57" fillId="0" borderId="0" xfId="0" applyNumberFormat="1" applyFont="1" applyFill="1" applyBorder="1" applyAlignment="1">
      <alignment horizontal="center" vertical="center"/>
    </xf>
    <xf numFmtId="177" fontId="9" fillId="0" borderId="10" xfId="0" applyNumberFormat="1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8" fillId="0" borderId="9" xfId="0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177" fontId="59" fillId="0" borderId="9" xfId="0" applyNumberFormat="1" applyFont="1" applyFill="1" applyBorder="1" applyAlignment="1">
      <alignment horizontal="center" vertical="center"/>
    </xf>
    <xf numFmtId="177" fontId="12" fillId="0" borderId="9" xfId="0" applyNumberFormat="1" applyFont="1" applyFill="1" applyBorder="1" applyAlignment="1">
      <alignment horizontal="center" vertical="center"/>
    </xf>
    <xf numFmtId="177" fontId="9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tabSelected="1" zoomScaleSheetLayoutView="100" workbookViewId="0" topLeftCell="A1">
      <selection activeCell="F6" sqref="F6:F8"/>
    </sheetView>
  </sheetViews>
  <sheetFormatPr defaultColWidth="9.00390625" defaultRowHeight="14.25"/>
  <cols>
    <col min="1" max="1" width="16.00390625" style="1" customWidth="1"/>
    <col min="2" max="2" width="16.625" style="4" customWidth="1"/>
    <col min="3" max="4" width="20.625" style="5" customWidth="1"/>
    <col min="5" max="5" width="22.125" style="5" customWidth="1"/>
    <col min="6" max="6" width="18.875" style="6" customWidth="1"/>
    <col min="7" max="7" width="18.75390625" style="6" customWidth="1"/>
    <col min="8" max="8" width="17.50390625" style="6" customWidth="1"/>
    <col min="9" max="9" width="22.25390625" style="6" customWidth="1"/>
    <col min="10" max="10" width="10.00390625" style="7" customWidth="1"/>
    <col min="11" max="22" width="9.00390625" style="1" customWidth="1"/>
    <col min="23" max="16384" width="9.00390625" style="1" customWidth="1"/>
  </cols>
  <sheetData>
    <row r="1" spans="1:10" ht="18.75" customHeight="1">
      <c r="A1" s="8" t="s">
        <v>0</v>
      </c>
      <c r="B1" s="24"/>
      <c r="C1" s="9"/>
      <c r="D1" s="9"/>
      <c r="E1" s="9"/>
      <c r="F1" s="10"/>
      <c r="G1" s="10"/>
      <c r="H1" s="10"/>
      <c r="I1" s="10"/>
      <c r="J1" s="11"/>
    </row>
    <row r="2" spans="1:10" s="1" customFormat="1" ht="73.5" customHeight="1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s="2" customFormat="1" ht="22.5" customHeight="1">
      <c r="A3" s="26" t="s">
        <v>2</v>
      </c>
      <c r="B3" s="26" t="s">
        <v>3</v>
      </c>
      <c r="C3" s="26" t="s">
        <v>4</v>
      </c>
      <c r="D3" s="26" t="s">
        <v>5</v>
      </c>
      <c r="E3" s="27" t="s">
        <v>6</v>
      </c>
      <c r="F3" s="26" t="s">
        <v>7</v>
      </c>
      <c r="G3" s="26" t="s">
        <v>8</v>
      </c>
      <c r="H3" s="26" t="s">
        <v>9</v>
      </c>
      <c r="I3" s="26" t="s">
        <v>10</v>
      </c>
      <c r="J3" s="26" t="s">
        <v>11</v>
      </c>
    </row>
    <row r="4" spans="1:10" s="2" customFormat="1" ht="13.5">
      <c r="A4" s="28"/>
      <c r="B4" s="28"/>
      <c r="C4" s="28"/>
      <c r="D4" s="28"/>
      <c r="E4" s="27"/>
      <c r="F4" s="28"/>
      <c r="G4" s="28"/>
      <c r="H4" s="28"/>
      <c r="I4" s="28"/>
      <c r="J4" s="28"/>
    </row>
    <row r="5" spans="1:10" s="2" customFormat="1" ht="54" customHeight="1">
      <c r="A5" s="13" t="s">
        <v>12</v>
      </c>
      <c r="B5" s="13"/>
      <c r="C5" s="13"/>
      <c r="D5" s="13"/>
      <c r="E5" s="13">
        <f>SUM(E6:E10)</f>
        <v>3082</v>
      </c>
      <c r="F5" s="17">
        <f>F6+F9</f>
        <v>2923926.0300000003</v>
      </c>
      <c r="G5" s="17">
        <f>G6+G9</f>
        <v>3028858.87</v>
      </c>
      <c r="H5" s="17">
        <f>H6+H9</f>
        <v>2895117.4699999997</v>
      </c>
      <c r="I5" s="13"/>
      <c r="J5" s="13"/>
    </row>
    <row r="6" spans="1:10" s="3" customFormat="1" ht="58.5" customHeight="1">
      <c r="A6" s="18" t="s">
        <v>13</v>
      </c>
      <c r="B6" s="19" t="s">
        <v>14</v>
      </c>
      <c r="C6" s="19" t="s">
        <v>15</v>
      </c>
      <c r="D6" s="19" t="s">
        <v>16</v>
      </c>
      <c r="E6" s="19">
        <v>668</v>
      </c>
      <c r="F6" s="29">
        <v>1652076.84</v>
      </c>
      <c r="G6" s="29">
        <v>1638961.73</v>
      </c>
      <c r="H6" s="29">
        <v>1572945.14</v>
      </c>
      <c r="I6" s="31" t="s">
        <v>17</v>
      </c>
      <c r="J6" s="18"/>
    </row>
    <row r="7" spans="1:10" s="3" customFormat="1" ht="58.5" customHeight="1">
      <c r="A7" s="18"/>
      <c r="B7" s="19" t="s">
        <v>18</v>
      </c>
      <c r="C7" s="19" t="s">
        <v>19</v>
      </c>
      <c r="D7" s="19" t="s">
        <v>20</v>
      </c>
      <c r="E7" s="19">
        <v>953</v>
      </c>
      <c r="F7" s="29"/>
      <c r="G7" s="29"/>
      <c r="H7" s="29"/>
      <c r="I7" s="31"/>
      <c r="J7" s="18"/>
    </row>
    <row r="8" spans="1:10" s="3" customFormat="1" ht="58.5" customHeight="1">
      <c r="A8" s="18"/>
      <c r="B8" s="19" t="s">
        <v>18</v>
      </c>
      <c r="C8" s="19" t="s">
        <v>21</v>
      </c>
      <c r="D8" s="19" t="s">
        <v>22</v>
      </c>
      <c r="E8" s="19">
        <v>333</v>
      </c>
      <c r="F8" s="29"/>
      <c r="G8" s="29"/>
      <c r="H8" s="29"/>
      <c r="I8" s="31"/>
      <c r="J8" s="18"/>
    </row>
    <row r="9" spans="1:10" s="3" customFormat="1" ht="66.75" customHeight="1">
      <c r="A9" s="18" t="s">
        <v>23</v>
      </c>
      <c r="B9" s="19" t="s">
        <v>18</v>
      </c>
      <c r="C9" s="19" t="s">
        <v>24</v>
      </c>
      <c r="D9" s="19" t="s">
        <v>24</v>
      </c>
      <c r="E9" s="20" t="s">
        <v>25</v>
      </c>
      <c r="F9" s="29">
        <v>1271849.19</v>
      </c>
      <c r="G9" s="29">
        <v>1389897.14</v>
      </c>
      <c r="H9" s="30">
        <v>1322172.33</v>
      </c>
      <c r="I9" s="31" t="s">
        <v>26</v>
      </c>
      <c r="J9" s="18"/>
    </row>
    <row r="10" spans="1:10" s="3" customFormat="1" ht="66.75" customHeight="1">
      <c r="A10" s="18"/>
      <c r="B10" s="19" t="s">
        <v>27</v>
      </c>
      <c r="C10" s="19" t="s">
        <v>28</v>
      </c>
      <c r="D10" s="19" t="s">
        <v>28</v>
      </c>
      <c r="E10" s="19">
        <v>1128</v>
      </c>
      <c r="F10" s="29"/>
      <c r="G10" s="29"/>
      <c r="H10" s="30"/>
      <c r="I10" s="31"/>
      <c r="J10" s="18"/>
    </row>
    <row r="11" spans="2:10" s="1" customFormat="1" ht="15" customHeight="1">
      <c r="B11" s="4"/>
      <c r="C11" s="5"/>
      <c r="D11" s="5"/>
      <c r="E11" s="5"/>
      <c r="F11" s="6"/>
      <c r="G11" s="6"/>
      <c r="H11" s="6"/>
      <c r="I11" s="6"/>
      <c r="J11" s="7"/>
    </row>
    <row r="12" spans="2:10" s="1" customFormat="1" ht="15" customHeight="1">
      <c r="B12" s="4"/>
      <c r="C12" s="5"/>
      <c r="D12" s="5"/>
      <c r="E12" s="5"/>
      <c r="F12" s="6"/>
      <c r="G12" s="6"/>
      <c r="H12" s="6"/>
      <c r="I12" s="6"/>
      <c r="J12" s="7"/>
    </row>
    <row r="13" spans="2:10" s="1" customFormat="1" ht="15" customHeight="1">
      <c r="B13" s="4"/>
      <c r="C13" s="23"/>
      <c r="D13" s="23"/>
      <c r="E13" s="23"/>
      <c r="F13" s="6"/>
      <c r="G13" s="6"/>
      <c r="H13" s="6"/>
      <c r="I13" s="6"/>
      <c r="J13" s="7"/>
    </row>
    <row r="14" spans="2:10" s="1" customFormat="1" ht="15" customHeight="1">
      <c r="B14" s="4"/>
      <c r="C14" s="23"/>
      <c r="D14" s="23"/>
      <c r="E14" s="23"/>
      <c r="F14" s="6"/>
      <c r="G14" s="6"/>
      <c r="H14" s="6"/>
      <c r="I14" s="6"/>
      <c r="J14" s="7"/>
    </row>
    <row r="15" spans="2:10" s="1" customFormat="1" ht="12">
      <c r="B15" s="4"/>
      <c r="C15" s="23"/>
      <c r="D15" s="23"/>
      <c r="E15" s="23"/>
      <c r="F15" s="6"/>
      <c r="G15" s="6"/>
      <c r="H15" s="6"/>
      <c r="I15" s="6"/>
      <c r="J15" s="7"/>
    </row>
    <row r="16" spans="2:10" s="1" customFormat="1" ht="12">
      <c r="B16" s="4"/>
      <c r="C16" s="23"/>
      <c r="D16" s="23"/>
      <c r="E16" s="23"/>
      <c r="F16" s="6"/>
      <c r="G16" s="6"/>
      <c r="H16" s="6"/>
      <c r="I16" s="6"/>
      <c r="J16" s="7"/>
    </row>
    <row r="17" spans="2:10" s="1" customFormat="1" ht="12">
      <c r="B17" s="4"/>
      <c r="C17" s="23"/>
      <c r="D17" s="23"/>
      <c r="E17" s="23"/>
      <c r="F17" s="6"/>
      <c r="G17" s="6"/>
      <c r="H17" s="6"/>
      <c r="I17" s="6"/>
      <c r="J17" s="7"/>
    </row>
    <row r="18" spans="2:10" s="1" customFormat="1" ht="12">
      <c r="B18" s="4"/>
      <c r="C18" s="23"/>
      <c r="D18" s="23"/>
      <c r="E18" s="23"/>
      <c r="F18" s="6"/>
      <c r="G18" s="6"/>
      <c r="H18" s="6"/>
      <c r="I18" s="6"/>
      <c r="J18" s="7"/>
    </row>
  </sheetData>
  <sheetProtection/>
  <mergeCells count="24">
    <mergeCell ref="A2:J2"/>
    <mergeCell ref="A5:D5"/>
    <mergeCell ref="A3:A4"/>
    <mergeCell ref="A6:A8"/>
    <mergeCell ref="A9:A10"/>
    <mergeCell ref="B3:B4"/>
    <mergeCell ref="C3:C4"/>
    <mergeCell ref="D3:D4"/>
    <mergeCell ref="E3:E4"/>
    <mergeCell ref="F3:F4"/>
    <mergeCell ref="F6:F8"/>
    <mergeCell ref="F9:F10"/>
    <mergeCell ref="G3:G4"/>
    <mergeCell ref="G6:G8"/>
    <mergeCell ref="G9:G10"/>
    <mergeCell ref="H3:H4"/>
    <mergeCell ref="H6:H8"/>
    <mergeCell ref="H9:H10"/>
    <mergeCell ref="I3:I4"/>
    <mergeCell ref="I6:I8"/>
    <mergeCell ref="I9:I10"/>
    <mergeCell ref="J3:J4"/>
    <mergeCell ref="J6:J8"/>
    <mergeCell ref="J9:J10"/>
  </mergeCells>
  <printOptions/>
  <pageMargins left="0.75" right="0.75" top="1" bottom="1" header="0.5118055555555555" footer="0.5118055555555555"/>
  <pageSetup fitToHeight="0" fitToWidth="1" orientation="landscape" paperSize="9" scale="6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view="pageBreakPreview" zoomScale="130" zoomScaleSheetLayoutView="130" workbookViewId="0" topLeftCell="A1">
      <selection activeCell="D8" sqref="D8"/>
    </sheetView>
  </sheetViews>
  <sheetFormatPr defaultColWidth="9.00390625" defaultRowHeight="14.25"/>
  <cols>
    <col min="1" max="1" width="14.25390625" style="4" customWidth="1"/>
    <col min="2" max="2" width="14.00390625" style="5" customWidth="1"/>
    <col min="3" max="3" width="23.75390625" style="5" customWidth="1"/>
    <col min="4" max="4" width="23.375" style="5" customWidth="1"/>
    <col min="5" max="5" width="23.375" style="6" customWidth="1"/>
    <col min="6" max="6" width="20.25390625" style="7" customWidth="1"/>
    <col min="7" max="7" width="11.75390625" style="1" customWidth="1"/>
    <col min="8" max="8" width="13.00390625" style="1" customWidth="1"/>
    <col min="9" max="18" width="9.00390625" style="1" customWidth="1"/>
    <col min="19" max="16384" width="9.00390625" style="1" customWidth="1"/>
  </cols>
  <sheetData>
    <row r="1" spans="1:6" ht="18.75">
      <c r="A1" s="8" t="s">
        <v>0</v>
      </c>
      <c r="B1" s="9"/>
      <c r="C1" s="9"/>
      <c r="D1" s="9"/>
      <c r="E1" s="10"/>
      <c r="F1" s="11"/>
    </row>
    <row r="2" spans="1:6" s="1" customFormat="1" ht="73.5" customHeight="1">
      <c r="A2" s="12" t="s">
        <v>29</v>
      </c>
      <c r="B2" s="12"/>
      <c r="C2" s="12"/>
      <c r="D2" s="12"/>
      <c r="E2" s="12"/>
      <c r="F2" s="12"/>
    </row>
    <row r="3" spans="1:6" s="2" customFormat="1" ht="39" customHeight="1">
      <c r="A3" s="13" t="s">
        <v>3</v>
      </c>
      <c r="B3" s="13" t="s">
        <v>4</v>
      </c>
      <c r="C3" s="14" t="s">
        <v>5</v>
      </c>
      <c r="D3" s="15" t="s">
        <v>6</v>
      </c>
      <c r="E3" s="16" t="s">
        <v>9</v>
      </c>
      <c r="F3" s="13" t="s">
        <v>11</v>
      </c>
    </row>
    <row r="4" spans="1:6" s="2" customFormat="1" ht="27.75" customHeight="1">
      <c r="A4" s="13"/>
      <c r="B4" s="13"/>
      <c r="C4" s="13"/>
      <c r="D4" s="13">
        <f>D5+D7+D9+D8</f>
        <v>3082</v>
      </c>
      <c r="E4" s="17">
        <f>E5+E6+E7+E9+E8</f>
        <v>2895117.4699999997</v>
      </c>
      <c r="F4" s="13"/>
    </row>
    <row r="5" spans="1:6" s="3" customFormat="1" ht="42.75" customHeight="1">
      <c r="A5" s="18" t="s">
        <v>18</v>
      </c>
      <c r="B5" s="19" t="s">
        <v>21</v>
      </c>
      <c r="C5" s="19" t="s">
        <v>22</v>
      </c>
      <c r="D5" s="20">
        <v>333</v>
      </c>
      <c r="E5" s="19">
        <f>192281.52+161029.34+109814+11889.19+8800+952.97+14015.73</f>
        <v>498782.74999999994</v>
      </c>
      <c r="F5" s="19"/>
    </row>
    <row r="6" spans="1:8" s="3" customFormat="1" ht="42.75" customHeight="1">
      <c r="A6" s="18"/>
      <c r="B6" s="18" t="s">
        <v>24</v>
      </c>
      <c r="C6" s="18" t="s">
        <v>24</v>
      </c>
      <c r="D6" s="20" t="s">
        <v>25</v>
      </c>
      <c r="E6" s="19">
        <f>115807.41+1320+73098.54+54290+6079+3190+20785.37</f>
        <v>274570.32</v>
      </c>
      <c r="F6" s="19"/>
      <c r="H6" s="21"/>
    </row>
    <row r="7" spans="1:6" s="3" customFormat="1" ht="42.75" customHeight="1">
      <c r="A7" s="18"/>
      <c r="B7" s="22" t="s">
        <v>19</v>
      </c>
      <c r="C7" s="19" t="s">
        <v>20</v>
      </c>
      <c r="D7" s="19">
        <v>953</v>
      </c>
      <c r="E7" s="19">
        <f>375632.26+46064+4987.8+8800+952.97+14015.73</f>
        <v>450452.75999999995</v>
      </c>
      <c r="F7" s="19"/>
    </row>
    <row r="8" spans="1:6" s="3" customFormat="1" ht="42.75" customHeight="1">
      <c r="A8" s="18" t="s">
        <v>14</v>
      </c>
      <c r="B8" s="19" t="s">
        <v>15</v>
      </c>
      <c r="C8" s="19" t="s">
        <v>16</v>
      </c>
      <c r="D8" s="19">
        <v>668</v>
      </c>
      <c r="E8" s="18">
        <f>427279.58+138192+14963.4+26400+2858.92+14015.73</f>
        <v>623709.6300000001</v>
      </c>
      <c r="F8" s="19"/>
    </row>
    <row r="9" spans="1:6" s="3" customFormat="1" ht="42.75" customHeight="1">
      <c r="A9" s="19" t="s">
        <v>27</v>
      </c>
      <c r="B9" s="19" t="s">
        <v>28</v>
      </c>
      <c r="C9" s="19" t="s">
        <v>28</v>
      </c>
      <c r="D9" s="19">
        <v>1128</v>
      </c>
      <c r="E9" s="19">
        <f>962485.06+5601.58+47000+5350+6380+20785.37</f>
        <v>1047602.01</v>
      </c>
      <c r="F9" s="19"/>
    </row>
    <row r="10" spans="1:6" s="1" customFormat="1" ht="15" customHeight="1">
      <c r="A10" s="4"/>
      <c r="B10" s="5"/>
      <c r="C10" s="5"/>
      <c r="D10" s="5"/>
      <c r="E10" s="6"/>
      <c r="F10" s="7"/>
    </row>
    <row r="11" spans="1:6" s="1" customFormat="1" ht="15" customHeight="1">
      <c r="A11" s="4"/>
      <c r="B11" s="5"/>
      <c r="C11" s="5"/>
      <c r="D11" s="5"/>
      <c r="E11" s="6"/>
      <c r="F11" s="7"/>
    </row>
    <row r="12" spans="1:6" s="1" customFormat="1" ht="15" customHeight="1">
      <c r="A12" s="4"/>
      <c r="B12" s="23"/>
      <c r="C12" s="23"/>
      <c r="D12" s="23"/>
      <c r="E12" s="6"/>
      <c r="F12" s="7"/>
    </row>
    <row r="13" spans="1:6" s="1" customFormat="1" ht="15" customHeight="1">
      <c r="A13" s="4"/>
      <c r="B13" s="23"/>
      <c r="C13" s="23"/>
      <c r="D13" s="23"/>
      <c r="E13" s="6"/>
      <c r="F13" s="7"/>
    </row>
    <row r="14" spans="1:6" s="1" customFormat="1" ht="12">
      <c r="A14" s="4"/>
      <c r="B14" s="23"/>
      <c r="C14" s="23"/>
      <c r="D14" s="23"/>
      <c r="E14" s="6"/>
      <c r="F14" s="7"/>
    </row>
    <row r="15" spans="1:6" s="1" customFormat="1" ht="12">
      <c r="A15" s="4"/>
      <c r="B15" s="23"/>
      <c r="C15" s="23"/>
      <c r="D15" s="23"/>
      <c r="E15" s="6"/>
      <c r="F15" s="7"/>
    </row>
    <row r="16" spans="1:6" s="1" customFormat="1" ht="12">
      <c r="A16" s="4"/>
      <c r="B16" s="23"/>
      <c r="C16" s="23"/>
      <c r="D16" s="23"/>
      <c r="E16" s="6"/>
      <c r="F16" s="7"/>
    </row>
    <row r="17" spans="1:6" s="1" customFormat="1" ht="12">
      <c r="A17" s="4"/>
      <c r="B17" s="23"/>
      <c r="C17" s="23"/>
      <c r="D17" s="23"/>
      <c r="E17" s="6"/>
      <c r="F17" s="7"/>
    </row>
  </sheetData>
  <sheetProtection/>
  <mergeCells count="3">
    <mergeCell ref="A2:F2"/>
    <mergeCell ref="A4:C4"/>
    <mergeCell ref="A5:A7"/>
  </mergeCells>
  <printOptions/>
  <pageMargins left="0.75" right="0.75" top="1" bottom="1" header="0.5118055555555555" footer="0.5118055555555555"/>
  <pageSetup fitToHeight="0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努力努力再努力c</cp:lastModifiedBy>
  <dcterms:created xsi:type="dcterms:W3CDTF">2016-12-02T16:54:00Z</dcterms:created>
  <dcterms:modified xsi:type="dcterms:W3CDTF">2023-11-28T03:28:01Z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9C6F7E76A24841B2966990D01E87382C</vt:lpwstr>
  </property>
</Properties>
</file>