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tabRatio="593"/>
  </bookViews>
  <sheets>
    <sheet name="2023年衔接资金项目计划" sheetId="7" r:id="rId1"/>
  </sheets>
  <definedNames>
    <definedName name="_xlnm._FilterDatabase" localSheetId="0" hidden="1">'2023年衔接资金项目计划'!$A$4:$L$86</definedName>
    <definedName name="_xlnm.Print_Titles" localSheetId="0">'2023年衔接资金项目计划'!$2:$4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<sst xmlns="http://schemas.openxmlformats.org/spreadsheetml/2006/main" count="295" uniqueCount="229">
  <si>
    <t>附件</t>
  </si>
  <si>
    <r>
      <rPr>
        <sz val="26"/>
        <rFont val="方正小标宋简体"/>
        <charset val="134"/>
      </rPr>
      <t>盐池县</t>
    </r>
    <r>
      <rPr>
        <sz val="26"/>
        <rFont val="Times New Roman"/>
        <charset val="134"/>
      </rPr>
      <t>2024</t>
    </r>
    <r>
      <rPr>
        <sz val="26"/>
        <rFont val="方正小标宋简体"/>
        <charset val="134"/>
      </rPr>
      <t>年巩固拓展脱贫攻坚成果同乡村振兴有效衔接项目资金计划表（调整后）</t>
    </r>
  </si>
  <si>
    <t>序号</t>
  </si>
  <si>
    <t>项目名称</t>
  </si>
  <si>
    <t>资金来源（万元）</t>
  </si>
  <si>
    <t>建设内容</t>
  </si>
  <si>
    <t>建设地点</t>
  </si>
  <si>
    <t>项目实施单位</t>
  </si>
  <si>
    <t>中央衔接资金未到位</t>
  </si>
  <si>
    <t>资金合计</t>
  </si>
  <si>
    <t>中央财政衔接资金</t>
  </si>
  <si>
    <t>自治区财政衔接资金</t>
  </si>
  <si>
    <t>地方债券</t>
  </si>
  <si>
    <t>闽宁协作资金</t>
  </si>
  <si>
    <r>
      <rPr>
        <sz val="16"/>
        <rFont val="方正黑体简体"/>
        <charset val="134"/>
      </rPr>
      <t>县财政资金或</t>
    </r>
    <r>
      <rPr>
        <sz val="16"/>
        <rFont val="Times New Roman"/>
        <charset val="134"/>
      </rPr>
      <t xml:space="preserve">
</t>
    </r>
    <r>
      <rPr>
        <sz val="16"/>
        <rFont val="方正黑体简体"/>
        <charset val="134"/>
      </rPr>
      <t>其它项目资金</t>
    </r>
  </si>
  <si>
    <t>合计</t>
  </si>
  <si>
    <t>一</t>
  </si>
  <si>
    <t>乡村建设</t>
  </si>
  <si>
    <t>村道建设</t>
  </si>
  <si>
    <t>盐池县农村公路三年提升工程（公里）项目</t>
  </si>
  <si>
    <r>
      <rPr>
        <sz val="16"/>
        <rFont val="方正仿宋简体"/>
        <charset val="134"/>
      </rPr>
      <t>计划实施改造提升农村公路</t>
    </r>
    <r>
      <rPr>
        <sz val="16"/>
        <rFont val="Times New Roman"/>
        <charset val="134"/>
      </rPr>
      <t>51</t>
    </r>
    <r>
      <rPr>
        <sz val="16"/>
        <rFont val="方正仿宋简体"/>
        <charset val="134"/>
      </rPr>
      <t>条、</t>
    </r>
    <r>
      <rPr>
        <sz val="16"/>
        <rFont val="Times New Roman"/>
        <charset val="134"/>
      </rPr>
      <t>300</t>
    </r>
    <r>
      <rPr>
        <sz val="16"/>
        <rFont val="方正仿宋简体"/>
        <charset val="134"/>
      </rPr>
      <t>公里。</t>
    </r>
  </si>
  <si>
    <t>各乡镇</t>
  </si>
  <si>
    <t>交通局</t>
  </si>
  <si>
    <r>
      <rPr>
        <sz val="16"/>
        <rFont val="方正仿宋简体"/>
        <charset val="134"/>
      </rPr>
      <t>盐池县</t>
    </r>
    <r>
      <rPr>
        <sz val="16"/>
        <rFont val="Times New Roman"/>
        <charset val="134"/>
      </rPr>
      <t>2024</t>
    </r>
    <r>
      <rPr>
        <sz val="16"/>
        <rFont val="方正仿宋简体"/>
        <charset val="134"/>
      </rPr>
      <t>年村道硬化工程</t>
    </r>
    <r>
      <rPr>
        <sz val="16"/>
        <rFont val="Times New Roman"/>
        <charset val="134"/>
      </rPr>
      <t xml:space="preserve"> </t>
    </r>
    <r>
      <rPr>
        <sz val="16"/>
        <rFont val="方正仿宋简体"/>
        <charset val="134"/>
      </rPr>
      <t>（公里）项目</t>
    </r>
  </si>
  <si>
    <r>
      <rPr>
        <sz val="16"/>
        <rFont val="方正仿宋简体"/>
        <charset val="134"/>
      </rPr>
      <t>完成涉湖村（哈巴湖缓冲、实验区）村道硬化</t>
    </r>
    <r>
      <rPr>
        <sz val="16"/>
        <rFont val="Times New Roman"/>
        <charset val="134"/>
      </rPr>
      <t>25</t>
    </r>
    <r>
      <rPr>
        <sz val="16"/>
        <rFont val="方正仿宋简体"/>
        <charset val="134"/>
      </rPr>
      <t>公里、县内查漏补缺村道</t>
    </r>
    <r>
      <rPr>
        <sz val="16"/>
        <rFont val="Times New Roman"/>
        <charset val="134"/>
      </rPr>
      <t>10</t>
    </r>
    <r>
      <rPr>
        <sz val="16"/>
        <rFont val="方正仿宋简体"/>
        <charset val="134"/>
      </rPr>
      <t>公里。</t>
    </r>
  </si>
  <si>
    <t>有关行政村</t>
  </si>
  <si>
    <t>农业农村局</t>
  </si>
  <si>
    <t>王乐井危桥改造提升工程项目</t>
  </si>
  <si>
    <r>
      <rPr>
        <sz val="16"/>
        <rFont val="方正仿宋简体"/>
        <charset val="134"/>
      </rPr>
      <t>将原桥拆除新建，新建桥梁采用</t>
    </r>
    <r>
      <rPr>
        <sz val="16"/>
        <rFont val="Times New Roman"/>
        <charset val="134"/>
      </rPr>
      <t xml:space="preserve"> </t>
    </r>
    <r>
      <rPr>
        <sz val="16"/>
        <rFont val="方正仿宋简体"/>
        <charset val="134"/>
      </rPr>
      <t>预应力混凝土空心板，桥梁全长</t>
    </r>
    <r>
      <rPr>
        <sz val="16"/>
        <rFont val="Times New Roman"/>
        <charset val="134"/>
      </rPr>
      <t xml:space="preserve"> 22</t>
    </r>
    <r>
      <rPr>
        <sz val="16"/>
        <rFont val="方正仿宋简体"/>
        <charset val="134"/>
      </rPr>
      <t>米，桥梁宽度采用</t>
    </r>
    <r>
      <rPr>
        <sz val="16"/>
        <rFont val="Times New Roman"/>
        <charset val="134"/>
      </rPr>
      <t xml:space="preserve"> 9.5</t>
    </r>
    <r>
      <rPr>
        <sz val="16"/>
        <rFont val="方正仿宋简体"/>
        <charset val="134"/>
      </rPr>
      <t>米，下部结构采用柱式台，基础为钻孔灌注桩基础，并对上下游沟岸进行防护。</t>
    </r>
  </si>
  <si>
    <t>王乐井乡</t>
  </si>
  <si>
    <t>惠安堡南梁滩羊屠宰场延伸路硬化工程项目</t>
  </si>
  <si>
    <r>
      <rPr>
        <sz val="16"/>
        <rFont val="方正仿宋简体"/>
        <charset val="134"/>
      </rPr>
      <t>完成惠安堡南梁滩羊屠宰场连接道路硬化</t>
    </r>
    <r>
      <rPr>
        <sz val="16"/>
        <rFont val="Times New Roman"/>
        <charset val="134"/>
      </rPr>
      <t>1</t>
    </r>
    <r>
      <rPr>
        <sz val="16"/>
        <rFont val="方正仿宋简体"/>
        <charset val="134"/>
      </rPr>
      <t>公里（三级油路）</t>
    </r>
  </si>
  <si>
    <t>惠安堡镇</t>
  </si>
  <si>
    <t>王乐井乡郑记堡子村生产路硬化工程（公里）项目</t>
  </si>
  <si>
    <r>
      <rPr>
        <sz val="16"/>
        <rFont val="方正仿宋简体"/>
        <charset val="134"/>
      </rPr>
      <t>完成王乐井乡郑记堡子村生产路硬化</t>
    </r>
    <r>
      <rPr>
        <sz val="16"/>
        <rFont val="Times New Roman"/>
        <charset val="134"/>
      </rPr>
      <t>3.5</t>
    </r>
    <r>
      <rPr>
        <sz val="16"/>
        <rFont val="方正仿宋简体"/>
        <charset val="134"/>
      </rPr>
      <t>公里</t>
    </r>
  </si>
  <si>
    <t>王乐井乡郑家堡子村</t>
  </si>
  <si>
    <t>王乐井乡政府</t>
  </si>
  <si>
    <r>
      <rPr>
        <sz val="16"/>
        <rFont val="方正仿宋简体"/>
        <charset val="134"/>
      </rPr>
      <t>盐池县</t>
    </r>
    <r>
      <rPr>
        <sz val="16"/>
        <rFont val="Times New Roman"/>
        <charset val="134"/>
      </rPr>
      <t>2024</t>
    </r>
    <r>
      <rPr>
        <sz val="16"/>
        <rFont val="方正仿宋简体"/>
        <charset val="134"/>
      </rPr>
      <t>年农村人饮改造提升工程项目</t>
    </r>
  </si>
  <si>
    <t>农村人饮及水源工程项目</t>
  </si>
  <si>
    <r>
      <rPr>
        <sz val="16"/>
        <rFont val="方正仿宋简体"/>
        <charset val="134"/>
      </rPr>
      <t>新建</t>
    </r>
    <r>
      <rPr>
        <sz val="16"/>
        <rFont val="Times New Roman"/>
        <charset val="134"/>
      </rPr>
      <t>500</t>
    </r>
    <r>
      <rPr>
        <sz val="16"/>
        <rFont val="方正仿宋简体"/>
        <charset val="134"/>
      </rPr>
      <t>立方蓄水池</t>
    </r>
    <r>
      <rPr>
        <sz val="16"/>
        <rFont val="Times New Roman"/>
        <charset val="134"/>
      </rPr>
      <t>1</t>
    </r>
    <r>
      <rPr>
        <sz val="16"/>
        <rFont val="方正仿宋简体"/>
        <charset val="134"/>
      </rPr>
      <t>座、加压泵站</t>
    </r>
    <r>
      <rPr>
        <sz val="16"/>
        <rFont val="Times New Roman"/>
        <charset val="134"/>
      </rPr>
      <t>2</t>
    </r>
    <r>
      <rPr>
        <sz val="16"/>
        <rFont val="方正仿宋简体"/>
        <charset val="134"/>
      </rPr>
      <t>座，改造加压泵站</t>
    </r>
    <r>
      <rPr>
        <sz val="16"/>
        <rFont val="Times New Roman"/>
        <charset val="134"/>
      </rPr>
      <t>9</t>
    </r>
    <r>
      <rPr>
        <sz val="16"/>
        <rFont val="方正仿宋简体"/>
        <charset val="134"/>
      </rPr>
      <t>座，改造人饮管线</t>
    </r>
    <r>
      <rPr>
        <sz val="16"/>
        <rFont val="Times New Roman"/>
        <charset val="134"/>
      </rPr>
      <t>58.4</t>
    </r>
    <r>
      <rPr>
        <sz val="16"/>
        <rFont val="方正仿宋简体"/>
        <charset val="134"/>
      </rPr>
      <t>公里，人饮入户</t>
    </r>
    <r>
      <rPr>
        <sz val="16"/>
        <rFont val="Times New Roman"/>
        <charset val="134"/>
      </rPr>
      <t>180</t>
    </r>
    <r>
      <rPr>
        <sz val="16"/>
        <rFont val="方正仿宋简体"/>
        <charset val="134"/>
      </rPr>
      <t>户。</t>
    </r>
  </si>
  <si>
    <t>有关乡镇</t>
  </si>
  <si>
    <t>水务局</t>
  </si>
  <si>
    <t>盐池县德胜墩水资源综合利用工程（二期）项目</t>
  </si>
  <si>
    <r>
      <rPr>
        <sz val="16"/>
        <rFont val="方正仿宋简体"/>
        <charset val="134"/>
      </rPr>
      <t>完成</t>
    </r>
    <r>
      <rPr>
        <sz val="16"/>
        <rFont val="Times New Roman"/>
        <charset val="134"/>
      </rPr>
      <t>1</t>
    </r>
    <r>
      <rPr>
        <sz val="16"/>
        <rFont val="方正仿宋简体"/>
        <charset val="134"/>
      </rPr>
      <t>.水源工程。新建压力管线长</t>
    </r>
    <r>
      <rPr>
        <sz val="16"/>
        <rFont val="Times New Roman"/>
        <charset val="134"/>
      </rPr>
      <t xml:space="preserve"> 4.36 </t>
    </r>
    <r>
      <rPr>
        <sz val="16"/>
        <rFont val="方正仿宋简体"/>
        <charset val="134"/>
      </rPr>
      <t>公里；配套分水阀井、电磁流量计井、放空检修阀井、排气补气阀井、穿路顶管等管线建筑物</t>
    </r>
    <r>
      <rPr>
        <sz val="16"/>
        <rFont val="Times New Roman"/>
        <charset val="134"/>
      </rPr>
      <t xml:space="preserve"> 17 </t>
    </r>
    <r>
      <rPr>
        <sz val="16"/>
        <rFont val="方正仿宋简体"/>
        <charset val="134"/>
      </rPr>
      <t>座；</t>
    </r>
    <r>
      <rPr>
        <sz val="16"/>
        <rFont val="Times New Roman"/>
        <charset val="134"/>
      </rPr>
      <t>2</t>
    </r>
    <r>
      <rPr>
        <sz val="16"/>
        <rFont val="方正仿宋简体"/>
        <charset val="134"/>
      </rPr>
      <t>.首部工程。新建</t>
    </r>
    <r>
      <rPr>
        <sz val="16"/>
        <rFont val="Times New Roman"/>
        <charset val="134"/>
      </rPr>
      <t xml:space="preserve"> 5000 </t>
    </r>
    <r>
      <rPr>
        <sz val="16"/>
        <rFont val="方正仿宋简体"/>
        <charset val="134"/>
      </rPr>
      <t>方蓄水池</t>
    </r>
    <r>
      <rPr>
        <sz val="16"/>
        <rFont val="Times New Roman"/>
        <charset val="134"/>
      </rPr>
      <t xml:space="preserve"> 1 </t>
    </r>
    <r>
      <rPr>
        <sz val="16"/>
        <rFont val="方正仿宋简体"/>
        <charset val="134"/>
      </rPr>
      <t>座；新建泵站</t>
    </r>
    <r>
      <rPr>
        <sz val="16"/>
        <rFont val="Times New Roman"/>
        <charset val="134"/>
      </rPr>
      <t xml:space="preserve"> 1 </t>
    </r>
    <r>
      <rPr>
        <sz val="16"/>
        <rFont val="方正仿宋简体"/>
        <charset val="134"/>
      </rPr>
      <t>座；</t>
    </r>
    <r>
      <rPr>
        <sz val="16"/>
        <rFont val="Times New Roman"/>
        <charset val="134"/>
      </rPr>
      <t>3</t>
    </r>
    <r>
      <rPr>
        <sz val="16"/>
        <rFont val="方正仿宋简体"/>
        <charset val="134"/>
      </rPr>
      <t>.田间工程。铺设</t>
    </r>
    <r>
      <rPr>
        <sz val="16"/>
        <rFont val="Times New Roman"/>
        <charset val="134"/>
      </rPr>
      <t xml:space="preserve"> PVC-U </t>
    </r>
    <r>
      <rPr>
        <sz val="16"/>
        <rFont val="方正仿宋简体"/>
        <charset val="134"/>
      </rPr>
      <t>管长</t>
    </r>
    <r>
      <rPr>
        <sz val="16"/>
        <rFont val="Times New Roman"/>
        <charset val="134"/>
      </rPr>
      <t xml:space="preserve"> 92.8 </t>
    </r>
    <r>
      <rPr>
        <sz val="16"/>
        <rFont val="方正仿宋简体"/>
        <charset val="134"/>
      </rPr>
      <t>公里；铺设</t>
    </r>
    <r>
      <rPr>
        <sz val="16"/>
        <rFont val="Times New Roman"/>
        <charset val="134"/>
      </rPr>
      <t xml:space="preserve"> PE </t>
    </r>
    <r>
      <rPr>
        <sz val="16"/>
        <rFont val="方正仿宋简体"/>
        <charset val="134"/>
      </rPr>
      <t>管长</t>
    </r>
    <r>
      <rPr>
        <sz val="16"/>
        <rFont val="Times New Roman"/>
        <charset val="134"/>
      </rPr>
      <t xml:space="preserve"> 8.2 </t>
    </r>
    <r>
      <rPr>
        <sz val="16"/>
        <rFont val="方正仿宋简体"/>
        <charset val="134"/>
      </rPr>
      <t>公里；铺设毛管</t>
    </r>
    <r>
      <rPr>
        <sz val="16"/>
        <rFont val="Times New Roman"/>
        <charset val="134"/>
      </rPr>
      <t xml:space="preserve"> 2089.7 </t>
    </r>
    <r>
      <rPr>
        <sz val="16"/>
        <rFont val="方正仿宋简体"/>
        <charset val="134"/>
      </rPr>
      <t>公里。新建管道建筑物</t>
    </r>
    <r>
      <rPr>
        <sz val="16"/>
        <rFont val="Times New Roman"/>
        <charset val="134"/>
      </rPr>
      <t xml:space="preserve"> 1304 </t>
    </r>
    <r>
      <rPr>
        <sz val="16"/>
        <rFont val="方正仿宋简体"/>
        <charset val="134"/>
      </rPr>
      <t>座；</t>
    </r>
    <r>
      <rPr>
        <sz val="16"/>
        <rFont val="Times New Roman"/>
        <charset val="134"/>
      </rPr>
      <t>4</t>
    </r>
    <r>
      <rPr>
        <sz val="16"/>
        <rFont val="方正仿宋简体"/>
        <charset val="134"/>
      </rPr>
      <t>.自动化配套工程。配套首部工程泵站自动化监控系统，分水口、田间自动化系统。</t>
    </r>
  </si>
  <si>
    <t>花马池镇</t>
  </si>
  <si>
    <t>盐池县扬黄灌区三道井干渠砌护改造工程项目</t>
  </si>
  <si>
    <r>
      <rPr>
        <sz val="16"/>
        <rFont val="方正仿宋简体"/>
        <charset val="134"/>
      </rPr>
      <t>完成三道井干渠现状砌护破损严重的渠段进行防渗砌护改造，改造总长</t>
    </r>
    <r>
      <rPr>
        <sz val="16"/>
        <rFont val="Times New Roman"/>
        <charset val="134"/>
      </rPr>
      <t>9.61km</t>
    </r>
    <r>
      <rPr>
        <sz val="16"/>
        <rFont val="方正仿宋简体"/>
        <charset val="134"/>
      </rPr>
      <t>；配套建筑物</t>
    </r>
    <r>
      <rPr>
        <sz val="16"/>
        <rFont val="Times New Roman"/>
        <charset val="134"/>
      </rPr>
      <t>14</t>
    </r>
    <r>
      <rPr>
        <sz val="16"/>
        <rFont val="方正仿宋简体"/>
        <charset val="134"/>
      </rPr>
      <t>座。</t>
    </r>
  </si>
  <si>
    <r>
      <rPr>
        <sz val="16"/>
        <rFont val="方正仿宋简体"/>
        <charset val="134"/>
      </rPr>
      <t>宁夏盐池县</t>
    </r>
    <r>
      <rPr>
        <sz val="16"/>
        <rFont val="Times New Roman"/>
        <charset val="134"/>
      </rPr>
      <t>2024</t>
    </r>
    <r>
      <rPr>
        <sz val="16"/>
        <rFont val="方正仿宋简体"/>
        <charset val="134"/>
      </rPr>
      <t>年重点山洪沟治理项目</t>
    </r>
    <r>
      <rPr>
        <sz val="16"/>
        <rFont val="Times New Roman"/>
        <charset val="134"/>
      </rPr>
      <t>-</t>
    </r>
    <r>
      <rPr>
        <sz val="16"/>
        <rFont val="方正仿宋简体"/>
        <charset val="134"/>
      </rPr>
      <t>吴忠市盐池县长山子山洪沟治理工程项目</t>
    </r>
  </si>
  <si>
    <r>
      <rPr>
        <sz val="16"/>
        <rFont val="方正仿宋简体"/>
        <charset val="134"/>
      </rPr>
      <t>新建导洪堤</t>
    </r>
    <r>
      <rPr>
        <sz val="16"/>
        <rFont val="Times New Roman"/>
        <charset val="134"/>
      </rPr>
      <t>30m</t>
    </r>
    <r>
      <rPr>
        <sz val="16"/>
        <rFont val="方正仿宋简体"/>
        <charset val="134"/>
      </rPr>
      <t>；新建导洪沟道</t>
    </r>
    <r>
      <rPr>
        <sz val="16"/>
        <rFont val="Times New Roman"/>
        <charset val="134"/>
      </rPr>
      <t>0.33km</t>
    </r>
    <r>
      <rPr>
        <sz val="16"/>
        <rFont val="方正仿宋简体"/>
        <charset val="134"/>
      </rPr>
      <t>，采用浆砌石结构全断面砌护；清淤（开挖）疏浚长山子沟道共</t>
    </r>
    <r>
      <rPr>
        <sz val="16"/>
        <rFont val="Times New Roman"/>
        <charset val="134"/>
      </rPr>
      <t>1</t>
    </r>
    <r>
      <rPr>
        <sz val="16"/>
        <rFont val="方正仿宋简体"/>
        <charset val="134"/>
      </rPr>
      <t>条，治理沟道总长</t>
    </r>
    <r>
      <rPr>
        <sz val="16"/>
        <rFont val="Times New Roman"/>
        <charset val="134"/>
      </rPr>
      <t>1.03km</t>
    </r>
    <r>
      <rPr>
        <sz val="16"/>
        <rFont val="方正仿宋简体"/>
        <charset val="134"/>
      </rPr>
      <t>，采用格宾石笼砌护，单侧砌护总长度为</t>
    </r>
    <r>
      <rPr>
        <sz val="16"/>
        <rFont val="Times New Roman"/>
        <charset val="134"/>
      </rPr>
      <t>1.78km</t>
    </r>
    <r>
      <rPr>
        <sz val="16"/>
        <rFont val="方正仿宋简体"/>
        <charset val="134"/>
      </rPr>
      <t>；新建生产桥</t>
    </r>
    <r>
      <rPr>
        <sz val="16"/>
        <rFont val="Times New Roman"/>
        <charset val="134"/>
      </rPr>
      <t>1</t>
    </r>
    <r>
      <rPr>
        <sz val="16"/>
        <rFont val="方正仿宋简体"/>
        <charset val="134"/>
      </rPr>
      <t>座，新建过水路面</t>
    </r>
    <r>
      <rPr>
        <sz val="16"/>
        <rFont val="Times New Roman"/>
        <charset val="134"/>
      </rPr>
      <t>3</t>
    </r>
    <r>
      <rPr>
        <sz val="16"/>
        <rFont val="方正仿宋简体"/>
        <charset val="134"/>
      </rPr>
      <t>座，新建陡坡</t>
    </r>
    <r>
      <rPr>
        <sz val="16"/>
        <rFont val="Times New Roman"/>
        <charset val="134"/>
      </rPr>
      <t>3</t>
    </r>
    <r>
      <rPr>
        <sz val="16"/>
        <rFont val="方正仿宋简体"/>
        <charset val="134"/>
      </rPr>
      <t>座。</t>
    </r>
  </si>
  <si>
    <t>青山乡</t>
  </si>
  <si>
    <t>高效节水改造</t>
  </si>
  <si>
    <r>
      <rPr>
        <sz val="16"/>
        <rFont val="方正仿宋简体"/>
        <charset val="0"/>
      </rPr>
      <t>盐池县</t>
    </r>
    <r>
      <rPr>
        <sz val="16"/>
        <rFont val="Times New Roman"/>
        <charset val="0"/>
      </rPr>
      <t>2024</t>
    </r>
    <r>
      <rPr>
        <sz val="16"/>
        <rFont val="方正仿宋简体"/>
        <charset val="0"/>
      </rPr>
      <t>年冯记沟乡汪水塘村宋新庄现代高效节水农业项目</t>
    </r>
  </si>
  <si>
    <r>
      <rPr>
        <sz val="16"/>
        <rFont val="方正仿宋简体"/>
        <charset val="134"/>
      </rPr>
      <t>改造提升灌溉面积</t>
    </r>
    <r>
      <rPr>
        <sz val="16"/>
        <rFont val="Times New Roman"/>
        <charset val="134"/>
      </rPr>
      <t>3394</t>
    </r>
    <r>
      <rPr>
        <sz val="16"/>
        <rFont val="方正仿宋简体"/>
        <charset val="134"/>
      </rPr>
      <t>亩，新建溶肥储肥房</t>
    </r>
    <r>
      <rPr>
        <sz val="16"/>
        <rFont val="Times New Roman"/>
        <charset val="134"/>
      </rPr>
      <t>1</t>
    </r>
    <r>
      <rPr>
        <sz val="16"/>
        <rFont val="方正仿宋简体"/>
        <charset val="134"/>
      </rPr>
      <t>座，改造田间地下管道，配套各类建筑物，自动化信息化建设等。</t>
    </r>
  </si>
  <si>
    <t>冯记沟汪水塘村宋新庄</t>
  </si>
  <si>
    <r>
      <rPr>
        <sz val="16"/>
        <rFont val="方正仿宋简体"/>
        <charset val="0"/>
      </rPr>
      <t>盐池县</t>
    </r>
    <r>
      <rPr>
        <sz val="16"/>
        <rFont val="Times New Roman"/>
        <charset val="0"/>
      </rPr>
      <t>2024</t>
    </r>
    <r>
      <rPr>
        <sz val="16"/>
        <rFont val="方正仿宋简体"/>
        <charset val="0"/>
      </rPr>
      <t>年惠安堡镇狼布掌村现代高效节水农业项目</t>
    </r>
  </si>
  <si>
    <r>
      <rPr>
        <sz val="16"/>
        <rFont val="方正仿宋简体"/>
        <charset val="134"/>
      </rPr>
      <t>建设高效节水灌溉面积</t>
    </r>
    <r>
      <rPr>
        <sz val="16"/>
        <rFont val="Times New Roman"/>
        <charset val="134"/>
      </rPr>
      <t>5500</t>
    </r>
    <r>
      <rPr>
        <sz val="16"/>
        <rFont val="方正仿宋简体"/>
        <charset val="134"/>
      </rPr>
      <t>亩，新建溶肥储肥房</t>
    </r>
    <r>
      <rPr>
        <sz val="16"/>
        <rFont val="Times New Roman"/>
        <charset val="134"/>
      </rPr>
      <t>2</t>
    </r>
    <r>
      <rPr>
        <sz val="16"/>
        <rFont val="方正仿宋简体"/>
        <charset val="134"/>
      </rPr>
      <t>座，铺设田间地下管道，配套各类建筑物等。</t>
    </r>
  </si>
  <si>
    <t>惠安堡镇狼布掌村</t>
  </si>
  <si>
    <r>
      <rPr>
        <sz val="16"/>
        <rFont val="方正仿宋简体"/>
        <charset val="134"/>
      </rPr>
      <t>盐池县</t>
    </r>
    <r>
      <rPr>
        <sz val="16"/>
        <rFont val="Times New Roman"/>
        <charset val="134"/>
      </rPr>
      <t>2024</t>
    </r>
    <r>
      <rPr>
        <sz val="16"/>
        <rFont val="方正仿宋简体"/>
        <charset val="134"/>
      </rPr>
      <t>年惠安堡镇大坝村现代高效节水农业项目</t>
    </r>
  </si>
  <si>
    <r>
      <rPr>
        <sz val="16"/>
        <rFont val="方正仿宋简体"/>
        <charset val="134"/>
      </rPr>
      <t>建设高标准农田面积</t>
    </r>
    <r>
      <rPr>
        <sz val="16"/>
        <rFont val="Times New Roman"/>
        <charset val="134"/>
      </rPr>
      <t xml:space="preserve"> 7700</t>
    </r>
    <r>
      <rPr>
        <sz val="16"/>
        <rFont val="方正仿宋简体"/>
        <charset val="134"/>
      </rPr>
      <t>亩，新建泵站及蓄水池，铺设地下管道，配套各类建筑物。</t>
    </r>
  </si>
  <si>
    <t>惠安堡镇大坝村</t>
  </si>
  <si>
    <r>
      <rPr>
        <sz val="16"/>
        <rFont val="方正仿宋简体"/>
        <charset val="134"/>
      </rPr>
      <t>盐池县</t>
    </r>
    <r>
      <rPr>
        <sz val="16"/>
        <rFont val="Times New Roman"/>
        <charset val="134"/>
      </rPr>
      <t>2024</t>
    </r>
    <r>
      <rPr>
        <sz val="16"/>
        <rFont val="方正仿宋简体"/>
        <charset val="134"/>
      </rPr>
      <t>年巩固拓展脱贫攻坚成果同乡村振兴有效衔接</t>
    </r>
    <r>
      <rPr>
        <sz val="16"/>
        <rFont val="Times New Roman"/>
        <charset val="134"/>
      </rPr>
      <t>—</t>
    </r>
    <r>
      <rPr>
        <sz val="16"/>
        <rFont val="方正仿宋简体"/>
        <charset val="134"/>
      </rPr>
      <t>节水改造项目</t>
    </r>
  </si>
  <si>
    <r>
      <rPr>
        <sz val="16"/>
        <rFont val="方正仿宋简体"/>
        <charset val="134"/>
      </rPr>
      <t>完成节水改造</t>
    </r>
    <r>
      <rPr>
        <sz val="16"/>
        <rFont val="Times New Roman"/>
        <charset val="134"/>
      </rPr>
      <t>3800</t>
    </r>
    <r>
      <rPr>
        <sz val="16"/>
        <rFont val="方正仿宋简体"/>
        <charset val="134"/>
      </rPr>
      <t>亩。</t>
    </r>
  </si>
  <si>
    <t>高沙窝镇、王乐井乡、青山乡、冯记沟乡</t>
  </si>
  <si>
    <t>蓄水池除险加固项目</t>
  </si>
  <si>
    <t>王乐井乡灌溉调蓄蓄水池加固工程项目</t>
  </si>
  <si>
    <r>
      <rPr>
        <sz val="16"/>
        <rFont val="方正仿宋简体"/>
        <charset val="134"/>
      </rPr>
      <t>完成</t>
    </r>
    <r>
      <rPr>
        <sz val="16"/>
        <rFont val="Times New Roman"/>
        <charset val="134"/>
      </rPr>
      <t>1.</t>
    </r>
    <r>
      <rPr>
        <sz val="16"/>
        <rFont val="方正仿宋简体"/>
        <charset val="134"/>
      </rPr>
      <t>对王吾岔村平阳沟</t>
    </r>
    <r>
      <rPr>
        <sz val="16"/>
        <rFont val="Times New Roman"/>
        <charset val="134"/>
      </rPr>
      <t>3</t>
    </r>
    <r>
      <rPr>
        <sz val="16"/>
        <rFont val="方正仿宋简体"/>
        <charset val="134"/>
      </rPr>
      <t>万方蓄水池加固改造，</t>
    </r>
    <r>
      <rPr>
        <sz val="16"/>
        <rFont val="Times New Roman"/>
        <charset val="134"/>
      </rPr>
      <t>2.</t>
    </r>
    <r>
      <rPr>
        <sz val="16"/>
        <rFont val="方正仿宋简体"/>
        <charset val="134"/>
      </rPr>
      <t>对孙家楼村大阳沟</t>
    </r>
    <r>
      <rPr>
        <sz val="16"/>
        <rFont val="Times New Roman"/>
        <charset val="134"/>
      </rPr>
      <t>5</t>
    </r>
    <r>
      <rPr>
        <sz val="16"/>
        <rFont val="方正仿宋简体"/>
        <charset val="134"/>
      </rPr>
      <t>万方蓄水池加固改造；</t>
    </r>
    <r>
      <rPr>
        <sz val="16"/>
        <rFont val="Times New Roman"/>
        <charset val="134"/>
      </rPr>
      <t>3.</t>
    </r>
    <r>
      <rPr>
        <sz val="16"/>
        <rFont val="方正仿宋简体"/>
        <charset val="134"/>
      </rPr>
      <t>对王乐井村西沟</t>
    </r>
    <r>
      <rPr>
        <sz val="16"/>
        <rFont val="Times New Roman"/>
        <charset val="134"/>
      </rPr>
      <t>5</t>
    </r>
    <r>
      <rPr>
        <sz val="16"/>
        <rFont val="方正仿宋简体"/>
        <charset val="134"/>
      </rPr>
      <t>万方蓄水池加固改造。</t>
    </r>
  </si>
  <si>
    <t>冯记沟乡灌溉调蓄蓄水池加固工程项目</t>
  </si>
  <si>
    <r>
      <rPr>
        <sz val="16"/>
        <rFont val="方正仿宋简体"/>
        <charset val="134"/>
      </rPr>
      <t>完成冯记沟乡平台村</t>
    </r>
    <r>
      <rPr>
        <sz val="16"/>
        <rFont val="Times New Roman"/>
        <charset val="134"/>
      </rPr>
      <t>20</t>
    </r>
    <r>
      <rPr>
        <sz val="16"/>
        <rFont val="方正仿宋简体"/>
        <charset val="134"/>
      </rPr>
      <t>万方蓄水池加固改造。</t>
    </r>
  </si>
  <si>
    <t>冯记沟乡</t>
  </si>
  <si>
    <t>冯记沟乡政府</t>
  </si>
  <si>
    <r>
      <rPr>
        <sz val="16"/>
        <rFont val="方正仿宋简体"/>
        <charset val="134"/>
      </rPr>
      <t>盐池县</t>
    </r>
    <r>
      <rPr>
        <sz val="16"/>
        <rFont val="Times New Roman"/>
        <charset val="134"/>
      </rPr>
      <t>2024</t>
    </r>
    <r>
      <rPr>
        <sz val="16"/>
        <rFont val="方正仿宋简体"/>
        <charset val="134"/>
      </rPr>
      <t>年农村人居环境整治提升项目</t>
    </r>
  </si>
  <si>
    <r>
      <rPr>
        <sz val="16"/>
        <rFont val="方正仿宋简体"/>
        <charset val="134"/>
      </rPr>
      <t>以</t>
    </r>
    <r>
      <rPr>
        <sz val="16"/>
        <rFont val="Times New Roman"/>
        <charset val="134"/>
      </rPr>
      <t>“</t>
    </r>
    <r>
      <rPr>
        <sz val="16"/>
        <rFont val="方正仿宋简体"/>
        <charset val="134"/>
      </rPr>
      <t>五清一绿一改</t>
    </r>
    <r>
      <rPr>
        <sz val="16"/>
        <rFont val="Times New Roman"/>
        <charset val="134"/>
      </rPr>
      <t>”</t>
    </r>
    <r>
      <rPr>
        <sz val="16"/>
        <rFont val="方正仿宋简体"/>
        <charset val="134"/>
      </rPr>
      <t>为主要内容，持续巩固深化村庄清洁行动成果，突出清理死角盲区，推进村庄清洁由</t>
    </r>
    <r>
      <rPr>
        <sz val="16"/>
        <rFont val="Times New Roman"/>
        <charset val="134"/>
      </rPr>
      <t>“</t>
    </r>
    <r>
      <rPr>
        <sz val="16"/>
        <rFont val="方正仿宋简体"/>
        <charset val="134"/>
      </rPr>
      <t>清脏</t>
    </r>
    <r>
      <rPr>
        <sz val="16"/>
        <rFont val="Times New Roman"/>
        <charset val="134"/>
      </rPr>
      <t>”</t>
    </r>
    <r>
      <rPr>
        <sz val="16"/>
        <rFont val="方正仿宋简体"/>
        <charset val="134"/>
      </rPr>
      <t>向</t>
    </r>
    <r>
      <rPr>
        <sz val="16"/>
        <rFont val="Times New Roman"/>
        <charset val="134"/>
      </rPr>
      <t>“</t>
    </r>
    <r>
      <rPr>
        <sz val="16"/>
        <rFont val="方正仿宋简体"/>
        <charset val="134"/>
      </rPr>
      <t>治乱</t>
    </r>
    <r>
      <rPr>
        <sz val="16"/>
        <rFont val="Times New Roman"/>
        <charset val="134"/>
      </rPr>
      <t>”</t>
    </r>
    <r>
      <rPr>
        <sz val="16"/>
        <rFont val="方正仿宋简体"/>
        <charset val="134"/>
      </rPr>
      <t>拓展，由村庄面上清洁向屋内庭院、村庄周边拓展。（包括城关周边环境整治</t>
    </r>
    <r>
      <rPr>
        <sz val="16"/>
        <rFont val="Times New Roman"/>
        <charset val="134"/>
      </rPr>
      <t>50</t>
    </r>
    <r>
      <rPr>
        <sz val="16"/>
        <rFont val="方正仿宋简体"/>
        <charset val="134"/>
      </rPr>
      <t>万元）。</t>
    </r>
  </si>
  <si>
    <t>各行政村</t>
  </si>
  <si>
    <t>盐池县大水坑镇大水坑村育才路排水改造提升工程项目</t>
  </si>
  <si>
    <t>盐池县大水坑镇大水坑村巷道（育才路）道路新建、排水管网建设。</t>
  </si>
  <si>
    <t>大水坑镇东西队</t>
  </si>
  <si>
    <t>大水坑镇政府</t>
  </si>
  <si>
    <r>
      <rPr>
        <sz val="16"/>
        <rFont val="方正仿宋简体"/>
        <charset val="134"/>
      </rPr>
      <t>盐池县</t>
    </r>
    <r>
      <rPr>
        <sz val="16"/>
        <rFont val="Times New Roman"/>
        <charset val="134"/>
      </rPr>
      <t>2024</t>
    </r>
    <r>
      <rPr>
        <sz val="16"/>
        <rFont val="方正仿宋简体"/>
        <charset val="134"/>
      </rPr>
      <t>年少数民族村庄建设项目</t>
    </r>
  </si>
  <si>
    <t>盐池县王乐井乡刘四渠村肉牛养殖园区建设项目</t>
  </si>
  <si>
    <r>
      <rPr>
        <sz val="16"/>
        <rFont val="方正仿宋简体"/>
        <charset val="134"/>
      </rPr>
      <t>新建牛棚</t>
    </r>
    <r>
      <rPr>
        <sz val="16"/>
        <rFont val="Times New Roman"/>
        <charset val="134"/>
      </rPr>
      <t>2</t>
    </r>
    <r>
      <rPr>
        <sz val="16"/>
        <rFont val="方正仿宋简体"/>
        <charset val="134"/>
      </rPr>
      <t>栋总建筑面积共计</t>
    </r>
    <r>
      <rPr>
        <sz val="16"/>
        <rFont val="Times New Roman"/>
        <charset val="134"/>
      </rPr>
      <t>1469</t>
    </r>
    <r>
      <rPr>
        <sz val="16"/>
        <rFont val="方正仿宋简体"/>
        <charset val="134"/>
      </rPr>
      <t>平方米</t>
    </r>
    <r>
      <rPr>
        <sz val="16"/>
        <rFont val="Times New Roman"/>
        <charset val="134"/>
      </rPr>
      <t>,</t>
    </r>
    <r>
      <rPr>
        <sz val="16"/>
        <rFont val="方正仿宋简体"/>
        <charset val="134"/>
      </rPr>
      <t>其中</t>
    </r>
    <r>
      <rPr>
        <sz val="16"/>
        <rFont val="Times New Roman"/>
        <charset val="134"/>
      </rPr>
      <t>:5#</t>
    </r>
    <r>
      <rPr>
        <sz val="16"/>
        <rFont val="方正仿宋简体"/>
        <charset val="134"/>
      </rPr>
      <t>牛棚</t>
    </r>
    <r>
      <rPr>
        <sz val="16"/>
        <rFont val="Times New Roman"/>
        <charset val="134"/>
      </rPr>
      <t>624</t>
    </r>
    <r>
      <rPr>
        <sz val="16"/>
        <rFont val="方正仿宋简体"/>
        <charset val="134"/>
      </rPr>
      <t>平方米</t>
    </r>
    <r>
      <rPr>
        <sz val="16"/>
        <rFont val="Times New Roman"/>
        <charset val="134"/>
      </rPr>
      <t>,6#</t>
    </r>
    <r>
      <rPr>
        <sz val="16"/>
        <rFont val="方正仿宋简体"/>
        <charset val="134"/>
      </rPr>
      <t>牛棚</t>
    </r>
    <r>
      <rPr>
        <sz val="16"/>
        <rFont val="Times New Roman"/>
        <charset val="134"/>
      </rPr>
      <t>845</t>
    </r>
    <r>
      <rPr>
        <sz val="16"/>
        <rFont val="方正仿宋简体"/>
        <charset val="134"/>
      </rPr>
      <t>平方米</t>
    </r>
    <r>
      <rPr>
        <sz val="16"/>
        <rFont val="Times New Roman"/>
        <charset val="134"/>
      </rPr>
      <t>,</t>
    </r>
    <r>
      <rPr>
        <sz val="16"/>
        <rFont val="方正仿宋简体"/>
        <charset val="134"/>
      </rPr>
      <t>轻钢结构。新修围栏</t>
    </r>
    <r>
      <rPr>
        <sz val="16"/>
        <rFont val="Times New Roman"/>
        <charset val="134"/>
      </rPr>
      <t>209</t>
    </r>
    <r>
      <rPr>
        <sz val="16"/>
        <rFont val="方正仿宋简体"/>
        <charset val="134"/>
      </rPr>
      <t>米等配套设施。</t>
    </r>
  </si>
  <si>
    <t>刘四渠村</t>
  </si>
  <si>
    <t>青山乡雷记沟红色旅游建设项目</t>
  </si>
  <si>
    <r>
      <rPr>
        <sz val="16"/>
        <rFont val="方正仿宋简体"/>
        <charset val="134"/>
      </rPr>
      <t>修复青山乡雷记沟回汉支队遗址窑洞修建</t>
    </r>
    <r>
      <rPr>
        <sz val="16"/>
        <rFont val="Times New Roman"/>
        <charset val="134"/>
      </rPr>
      <t>9</t>
    </r>
    <r>
      <rPr>
        <sz val="16"/>
        <rFont val="方正仿宋简体"/>
        <charset val="134"/>
      </rPr>
      <t>孔，水毁沟壑土方回填</t>
    </r>
    <r>
      <rPr>
        <sz val="16"/>
        <rFont val="Times New Roman"/>
        <charset val="134"/>
      </rPr>
      <t>10000</t>
    </r>
    <r>
      <rPr>
        <sz val="16"/>
        <rFont val="方正仿宋简体"/>
        <charset val="134"/>
      </rPr>
      <t>方，仿古地面硬化</t>
    </r>
    <r>
      <rPr>
        <sz val="16"/>
        <rFont val="Times New Roman"/>
        <charset val="134"/>
      </rPr>
      <t>800</t>
    </r>
    <r>
      <rPr>
        <sz val="16"/>
        <rFont val="方正仿宋简体"/>
        <charset val="134"/>
      </rPr>
      <t>平方米，配套水电等基础设施建设。</t>
    </r>
  </si>
  <si>
    <t>月儿泉村</t>
  </si>
  <si>
    <t>青山乡政府</t>
  </si>
  <si>
    <t>盐池县高沙窝镇刘范坡滩羊养殖场建设项目</t>
  </si>
  <si>
    <r>
      <rPr>
        <sz val="16"/>
        <rFont val="方正仿宋简体"/>
        <charset val="134"/>
      </rPr>
      <t>新建滩羊养殖棚</t>
    </r>
    <r>
      <rPr>
        <sz val="16"/>
        <rFont val="Times New Roman"/>
        <charset val="134"/>
      </rPr>
      <t>1</t>
    </r>
    <r>
      <rPr>
        <sz val="16"/>
        <rFont val="方正仿宋简体"/>
        <charset val="134"/>
      </rPr>
      <t>座，建筑面积</t>
    </r>
    <r>
      <rPr>
        <sz val="16"/>
        <rFont val="Times New Roman"/>
        <charset val="134"/>
      </rPr>
      <t>500</t>
    </r>
    <r>
      <rPr>
        <sz val="16"/>
        <rFont val="方正仿宋简体"/>
        <charset val="134"/>
      </rPr>
      <t>平方米，生产用房</t>
    </r>
    <r>
      <rPr>
        <sz val="16"/>
        <rFont val="Times New Roman"/>
        <charset val="134"/>
      </rPr>
      <t>1</t>
    </r>
    <r>
      <rPr>
        <sz val="16"/>
        <rFont val="方正仿宋简体"/>
        <charset val="134"/>
      </rPr>
      <t>座及室外配套工程等。</t>
    </r>
  </si>
  <si>
    <t>高沙窝镇刘范坡村</t>
  </si>
  <si>
    <t>高沙窝镇政府</t>
  </si>
  <si>
    <t>硝池子、苏步井联合肉牛养殖场建设项目</t>
  </si>
  <si>
    <r>
      <rPr>
        <sz val="16"/>
        <rFont val="方正仿宋简体"/>
        <charset val="134"/>
      </rPr>
      <t>新建草料棚</t>
    </r>
    <r>
      <rPr>
        <sz val="16"/>
        <rFont val="Times New Roman"/>
        <charset val="134"/>
      </rPr>
      <t>480</t>
    </r>
    <r>
      <rPr>
        <sz val="16"/>
        <rFont val="方正仿宋简体"/>
        <charset val="134"/>
      </rPr>
      <t>平方米，挡风围墙</t>
    </r>
    <r>
      <rPr>
        <sz val="16"/>
        <rFont val="Times New Roman"/>
        <charset val="134"/>
      </rPr>
      <t>300</t>
    </r>
    <r>
      <rPr>
        <sz val="16"/>
        <rFont val="方正仿宋简体"/>
        <charset val="134"/>
      </rPr>
      <t>米，场地硬化</t>
    </r>
    <r>
      <rPr>
        <sz val="16"/>
        <rFont val="Times New Roman"/>
        <charset val="134"/>
      </rPr>
      <t>620</t>
    </r>
    <r>
      <rPr>
        <sz val="16"/>
        <rFont val="方正仿宋简体"/>
        <charset val="134"/>
      </rPr>
      <t>平方米，水电配套设施等。</t>
    </r>
  </si>
  <si>
    <t>苏步井村</t>
  </si>
  <si>
    <t>花马池镇政府</t>
  </si>
  <si>
    <t>冯记沟乡暴记春村滩鸡养殖场建设项目</t>
  </si>
  <si>
    <r>
      <rPr>
        <sz val="16"/>
        <rFont val="方正仿宋简体"/>
        <charset val="134"/>
      </rPr>
      <t>养殖场围栏</t>
    </r>
    <r>
      <rPr>
        <sz val="16"/>
        <rFont val="Times New Roman"/>
        <charset val="134"/>
      </rPr>
      <t>3000</t>
    </r>
    <r>
      <rPr>
        <sz val="16"/>
        <rFont val="方正仿宋简体"/>
        <charset val="134"/>
      </rPr>
      <t>米，新建饲料库</t>
    </r>
    <r>
      <rPr>
        <sz val="16"/>
        <rFont val="Times New Roman"/>
        <charset val="134"/>
      </rPr>
      <t>60</t>
    </r>
    <r>
      <rPr>
        <sz val="16"/>
        <rFont val="宋体"/>
        <charset val="134"/>
      </rPr>
      <t>㎡</t>
    </r>
    <r>
      <rPr>
        <sz val="16"/>
        <rFont val="方正仿宋简体"/>
        <charset val="134"/>
      </rPr>
      <t>，场区配套给水、给电工程，购置清运车</t>
    </r>
    <r>
      <rPr>
        <sz val="16"/>
        <rFont val="Times New Roman"/>
        <charset val="134"/>
      </rPr>
      <t>1</t>
    </r>
    <r>
      <rPr>
        <sz val="16"/>
        <rFont val="方正仿宋简体"/>
        <charset val="134"/>
      </rPr>
      <t>辆。</t>
    </r>
  </si>
  <si>
    <t>暴记春村</t>
  </si>
  <si>
    <t>盐池县新经济产业园入园企业设备购置以奖代补项目</t>
  </si>
  <si>
    <r>
      <rPr>
        <sz val="16"/>
        <rFont val="方正仿宋简体"/>
        <charset val="134"/>
      </rPr>
      <t>对盐池县新经济产业园入园企业采取设备购置以奖代补的方式带动产业发展，拟定补助企业</t>
    </r>
    <r>
      <rPr>
        <sz val="16"/>
        <rFont val="Times New Roman"/>
        <charset val="134"/>
      </rPr>
      <t>5</t>
    </r>
    <r>
      <rPr>
        <sz val="16"/>
        <rFont val="方正仿宋简体"/>
        <charset val="134"/>
      </rPr>
      <t>家左右，设备购置在</t>
    </r>
    <r>
      <rPr>
        <sz val="16"/>
        <rFont val="Times New Roman"/>
        <charset val="134"/>
      </rPr>
      <t>500</t>
    </r>
    <r>
      <rPr>
        <sz val="16"/>
        <rFont val="方正仿宋简体"/>
        <charset val="134"/>
      </rPr>
      <t>万元以上的，补助</t>
    </r>
    <r>
      <rPr>
        <sz val="16"/>
        <rFont val="Times New Roman"/>
        <charset val="134"/>
      </rPr>
      <t>30</t>
    </r>
    <r>
      <rPr>
        <sz val="16"/>
        <rFont val="方正仿宋简体"/>
        <charset val="134"/>
      </rPr>
      <t>万元；设备购置在</t>
    </r>
    <r>
      <rPr>
        <sz val="16"/>
        <rFont val="Times New Roman"/>
        <charset val="134"/>
      </rPr>
      <t>300</t>
    </r>
    <r>
      <rPr>
        <sz val="16"/>
        <rFont val="方正仿宋简体"/>
        <charset val="134"/>
      </rPr>
      <t>万元</t>
    </r>
    <r>
      <rPr>
        <sz val="16"/>
        <rFont val="Times New Roman"/>
        <charset val="134"/>
      </rPr>
      <t>-500</t>
    </r>
    <r>
      <rPr>
        <sz val="16"/>
        <rFont val="方正仿宋简体"/>
        <charset val="134"/>
      </rPr>
      <t>万元补助</t>
    </r>
    <r>
      <rPr>
        <sz val="16"/>
        <rFont val="Times New Roman"/>
        <charset val="134"/>
      </rPr>
      <t>20</t>
    </r>
    <r>
      <rPr>
        <sz val="16"/>
        <rFont val="方正仿宋简体"/>
        <charset val="134"/>
      </rPr>
      <t>万元</t>
    </r>
  </si>
  <si>
    <r>
      <rPr>
        <sz val="16"/>
        <rFont val="方正仿宋简体"/>
        <charset val="134"/>
      </rPr>
      <t>盐池县工业</t>
    </r>
    <r>
      <rPr>
        <sz val="16"/>
        <rFont val="Times New Roman"/>
        <charset val="134"/>
      </rPr>
      <t xml:space="preserve">
</t>
    </r>
    <r>
      <rPr>
        <sz val="16"/>
        <rFont val="方正仿宋简体"/>
        <charset val="134"/>
      </rPr>
      <t>园区</t>
    </r>
  </si>
  <si>
    <t>民族宗教事务局</t>
  </si>
  <si>
    <r>
      <rPr>
        <sz val="16"/>
        <rFont val="方正仿宋简体"/>
        <charset val="134"/>
      </rPr>
      <t>盐池县花马池镇长城村</t>
    </r>
    <r>
      <rPr>
        <sz val="16"/>
        <rFont val="Times New Roman"/>
        <charset val="134"/>
      </rPr>
      <t>2024</t>
    </r>
    <r>
      <rPr>
        <sz val="16"/>
        <rFont val="方正仿宋简体"/>
        <charset val="134"/>
      </rPr>
      <t>年冷库建设项目</t>
    </r>
  </si>
  <si>
    <r>
      <rPr>
        <sz val="16"/>
        <rFont val="方正仿宋简体"/>
        <charset val="134"/>
      </rPr>
      <t>安装冷库</t>
    </r>
    <r>
      <rPr>
        <sz val="16"/>
        <rFont val="Times New Roman"/>
        <charset val="134"/>
      </rPr>
      <t>100</t>
    </r>
    <r>
      <rPr>
        <sz val="16"/>
        <rFont val="宋体"/>
        <charset val="134"/>
      </rPr>
      <t>㎡</t>
    </r>
    <r>
      <rPr>
        <sz val="16"/>
        <rFont val="方正仿宋简体"/>
        <charset val="134"/>
      </rPr>
      <t>及地坪等配套设施。</t>
    </r>
  </si>
  <si>
    <t>长城村</t>
  </si>
  <si>
    <t>宁夏盐池美雅裘皮有限公司设备改造提升项目</t>
  </si>
  <si>
    <r>
      <t>购买智能绣花机</t>
    </r>
    <r>
      <rPr>
        <sz val="16"/>
        <rFont val="Times New Roman"/>
        <charset val="134"/>
      </rPr>
      <t>5</t>
    </r>
    <r>
      <rPr>
        <sz val="16"/>
        <rFont val="方正仿宋简体"/>
        <charset val="134"/>
      </rPr>
      <t>台（</t>
    </r>
    <r>
      <rPr>
        <sz val="16"/>
        <rFont val="Times New Roman"/>
        <charset val="134"/>
      </rPr>
      <t>1</t>
    </r>
    <r>
      <rPr>
        <sz val="16"/>
        <rFont val="方正仿宋简体"/>
        <charset val="134"/>
      </rPr>
      <t>头</t>
    </r>
    <r>
      <rPr>
        <sz val="16"/>
        <rFont val="Times New Roman"/>
        <charset val="134"/>
      </rPr>
      <t>5</t>
    </r>
    <r>
      <rPr>
        <sz val="16"/>
        <rFont val="方正仿宋简体"/>
        <charset val="134"/>
      </rPr>
      <t>组），外缝线条缝皮机</t>
    </r>
    <r>
      <rPr>
        <sz val="16"/>
        <rFont val="Times New Roman"/>
        <charset val="134"/>
      </rPr>
      <t>1</t>
    </r>
    <r>
      <rPr>
        <sz val="16"/>
        <rFont val="方正仿宋简体"/>
        <charset val="134"/>
      </rPr>
      <t>台。少数民族发展资金采取以奖代补形式完成。</t>
    </r>
  </si>
  <si>
    <t>宁夏盐池美雅裘皮有限公司</t>
  </si>
  <si>
    <r>
      <rPr>
        <sz val="16"/>
        <rFont val="方正仿宋简体"/>
        <charset val="134"/>
      </rPr>
      <t>盐池县狮城宁好商业运营管理有限公司基础设施改造提升及</t>
    </r>
    <r>
      <rPr>
        <sz val="16"/>
        <rFont val="Times New Roman"/>
        <charset val="134"/>
      </rPr>
      <t>AI</t>
    </r>
    <r>
      <rPr>
        <sz val="16"/>
        <rFont val="方正仿宋简体"/>
        <charset val="134"/>
      </rPr>
      <t>数字人助农系统开发和设备购置项目</t>
    </r>
  </si>
  <si>
    <r>
      <rPr>
        <sz val="16"/>
        <rFont val="方正仿宋简体"/>
        <charset val="134"/>
      </rPr>
      <t>完成仓库地面改造及地暖改造等</t>
    </r>
    <r>
      <rPr>
        <sz val="16"/>
        <rFont val="Times New Roman"/>
        <charset val="134"/>
      </rPr>
      <t>2600</t>
    </r>
    <r>
      <rPr>
        <sz val="16"/>
        <rFont val="方正仿宋简体"/>
        <charset val="134"/>
      </rPr>
      <t>平方米；</t>
    </r>
    <r>
      <rPr>
        <sz val="16"/>
        <rFont val="Times New Roman"/>
        <charset val="134"/>
      </rPr>
      <t>2.</t>
    </r>
    <r>
      <rPr>
        <sz val="16"/>
        <rFont val="方正仿宋简体"/>
        <charset val="134"/>
      </rPr>
      <t>开发</t>
    </r>
    <r>
      <rPr>
        <sz val="16"/>
        <rFont val="Times New Roman"/>
        <charset val="134"/>
      </rPr>
      <t>AI</t>
    </r>
    <r>
      <rPr>
        <sz val="16"/>
        <rFont val="方正仿宋简体"/>
        <charset val="134"/>
      </rPr>
      <t>数字人助农系统一套，购置直播展示设备</t>
    </r>
    <r>
      <rPr>
        <sz val="16"/>
        <rFont val="Times New Roman"/>
        <charset val="134"/>
      </rPr>
      <t>6</t>
    </r>
    <r>
      <rPr>
        <sz val="16"/>
        <rFont val="方正仿宋简体"/>
        <charset val="134"/>
      </rPr>
      <t>套。少数民族发展资金采取以奖代补形式完成。</t>
    </r>
  </si>
  <si>
    <t>盐池县狮城宁好商业运营管理有限公司</t>
  </si>
  <si>
    <t>宁夏盐池县春雪文化产业园有限公司基础设施改造提升</t>
  </si>
  <si>
    <r>
      <rPr>
        <sz val="16"/>
        <rFont val="Times New Roman"/>
        <charset val="134"/>
      </rPr>
      <t>1.</t>
    </r>
    <r>
      <rPr>
        <sz val="16"/>
        <rFont val="方正仿宋简体"/>
        <charset val="134"/>
      </rPr>
      <t>水暖电改造</t>
    </r>
    <r>
      <rPr>
        <sz val="16"/>
        <rFont val="Times New Roman"/>
        <charset val="134"/>
      </rPr>
      <t>760</t>
    </r>
    <r>
      <rPr>
        <sz val="16"/>
        <rFont val="方正仿宋简体"/>
        <charset val="134"/>
      </rPr>
      <t>平方米；</t>
    </r>
    <r>
      <rPr>
        <sz val="16"/>
        <rFont val="Times New Roman"/>
        <charset val="134"/>
      </rPr>
      <t>2.</t>
    </r>
    <r>
      <rPr>
        <sz val="16"/>
        <rFont val="方正仿宋简体"/>
        <charset val="134"/>
      </rPr>
      <t>地面改造打混泥土、铺地板砖等</t>
    </r>
    <r>
      <rPr>
        <sz val="16"/>
        <rFont val="Times New Roman"/>
        <charset val="134"/>
      </rPr>
      <t>760</t>
    </r>
    <r>
      <rPr>
        <sz val="16"/>
        <rFont val="方正仿宋简体"/>
        <charset val="134"/>
      </rPr>
      <t>平方米；</t>
    </r>
    <r>
      <rPr>
        <sz val="16"/>
        <rFont val="Times New Roman"/>
        <charset val="134"/>
      </rPr>
      <t>3.</t>
    </r>
    <r>
      <rPr>
        <sz val="16"/>
        <rFont val="方正仿宋简体"/>
        <charset val="134"/>
      </rPr>
      <t>附属设施改造</t>
    </r>
    <r>
      <rPr>
        <sz val="16"/>
        <rFont val="Times New Roman"/>
        <charset val="134"/>
      </rPr>
      <t>240</t>
    </r>
    <r>
      <rPr>
        <sz val="16"/>
        <rFont val="方正仿宋简体"/>
        <charset val="134"/>
      </rPr>
      <t>平方米</t>
    </r>
    <r>
      <rPr>
        <sz val="16"/>
        <rFont val="宋体"/>
        <charset val="134"/>
      </rPr>
      <t>。</t>
    </r>
    <r>
      <rPr>
        <sz val="16"/>
        <rFont val="方正仿宋简体"/>
        <charset val="134"/>
      </rPr>
      <t>少数民族发展资金采取以奖代补形式完成。</t>
    </r>
  </si>
  <si>
    <t>宁夏盐池县春雪文化产业园有限公司</t>
  </si>
  <si>
    <r>
      <t>麻黄山乡</t>
    </r>
    <r>
      <rPr>
        <sz val="16"/>
        <rFont val="Times New Roman"/>
        <charset val="134"/>
      </rPr>
      <t>2024</t>
    </r>
    <r>
      <rPr>
        <sz val="16"/>
        <rFont val="方正仿宋简体"/>
        <charset val="134"/>
      </rPr>
      <t>年农特产品冷藏储备建设项目</t>
    </r>
  </si>
  <si>
    <r>
      <t>在麻黄山乡井滩子村、黄羊岭村、何新庄村各新建</t>
    </r>
    <r>
      <rPr>
        <sz val="16"/>
        <rFont val="Times New Roman"/>
        <charset val="134"/>
      </rPr>
      <t>20</t>
    </r>
    <r>
      <rPr>
        <sz val="16"/>
        <rFont val="方正仿宋简体"/>
        <charset val="134"/>
      </rPr>
      <t>吨冷库</t>
    </r>
    <r>
      <rPr>
        <sz val="16"/>
        <rFont val="Times New Roman"/>
        <charset val="134"/>
      </rPr>
      <t>1</t>
    </r>
    <r>
      <rPr>
        <sz val="16"/>
        <rFont val="方正仿宋简体"/>
        <charset val="134"/>
      </rPr>
      <t>座。</t>
    </r>
  </si>
  <si>
    <t>井滩子、黄羊岭、何新庄村</t>
  </si>
  <si>
    <t>麻黄山乡政府</t>
  </si>
  <si>
    <r>
      <rPr>
        <sz val="16"/>
        <rFont val="方正仿宋简体"/>
        <charset val="134"/>
      </rPr>
      <t>盐池县</t>
    </r>
    <r>
      <rPr>
        <sz val="16"/>
        <rFont val="Times New Roman"/>
        <charset val="134"/>
      </rPr>
      <t>2024</t>
    </r>
    <r>
      <rPr>
        <sz val="16"/>
        <rFont val="方正仿宋简体"/>
        <charset val="134"/>
      </rPr>
      <t>年中央财政以工代赈项目</t>
    </r>
  </si>
  <si>
    <t>盐池县大水坑镇大水坑村基础设施改造提升以工代赈项目</t>
  </si>
  <si>
    <r>
      <rPr>
        <sz val="16"/>
        <rFont val="Times New Roman"/>
        <charset val="134"/>
      </rPr>
      <t>1</t>
    </r>
    <r>
      <rPr>
        <sz val="16"/>
        <rFont val="方正仿宋简体"/>
        <charset val="134"/>
      </rPr>
      <t>.完成友谊路</t>
    </r>
    <r>
      <rPr>
        <sz val="16"/>
        <rFont val="Times New Roman"/>
        <charset val="134"/>
      </rPr>
      <t>-</t>
    </r>
    <r>
      <rPr>
        <sz val="16"/>
        <rFont val="方正仿宋简体"/>
        <charset val="134"/>
      </rPr>
      <t>裕民路硬化及配套工程（</t>
    </r>
    <r>
      <rPr>
        <sz val="16"/>
        <rFont val="Times New Roman"/>
        <charset val="134"/>
      </rPr>
      <t>434</t>
    </r>
    <r>
      <rPr>
        <sz val="16"/>
        <rFont val="方正仿宋简体"/>
        <charset val="134"/>
      </rPr>
      <t>米）；</t>
    </r>
    <r>
      <rPr>
        <sz val="16"/>
        <rFont val="Times New Roman"/>
        <charset val="134"/>
      </rPr>
      <t>2</t>
    </r>
    <r>
      <rPr>
        <sz val="16"/>
        <rFont val="方正仿宋简体"/>
        <charset val="134"/>
      </rPr>
      <t>.完成长庆路</t>
    </r>
    <r>
      <rPr>
        <sz val="16"/>
        <rFont val="Times New Roman"/>
        <charset val="134"/>
      </rPr>
      <t>-</t>
    </r>
    <r>
      <rPr>
        <sz val="16"/>
        <rFont val="方正仿宋简体"/>
        <charset val="134"/>
      </rPr>
      <t>友谊路硬化及配套工程（沥青路面</t>
    </r>
    <r>
      <rPr>
        <sz val="16"/>
        <rFont val="Times New Roman"/>
        <charset val="134"/>
      </rPr>
      <t>947</t>
    </r>
    <r>
      <rPr>
        <sz val="16"/>
        <rFont val="方正仿宋简体"/>
        <charset val="134"/>
      </rPr>
      <t>米）。</t>
    </r>
  </si>
  <si>
    <t>大水坑村</t>
  </si>
  <si>
    <t>盐池县花马池镇郭记沟村设施农业基础设施配套以工代赈项目</t>
  </si>
  <si>
    <r>
      <rPr>
        <sz val="16"/>
        <rFont val="Times New Roman"/>
        <charset val="134"/>
      </rPr>
      <t>1</t>
    </r>
    <r>
      <rPr>
        <sz val="16"/>
        <rFont val="方正仿宋简体"/>
        <charset val="134"/>
      </rPr>
      <t>.完成新建晾晒大棚</t>
    </r>
    <r>
      <rPr>
        <sz val="16"/>
        <rFont val="Times New Roman"/>
        <charset val="134"/>
      </rPr>
      <t>900</t>
    </r>
    <r>
      <rPr>
        <sz val="16"/>
        <rFont val="方正仿宋简体"/>
        <charset val="134"/>
      </rPr>
      <t>平方米、晾晒场硬化</t>
    </r>
    <r>
      <rPr>
        <sz val="16"/>
        <rFont val="Times New Roman"/>
        <charset val="134"/>
      </rPr>
      <t>6000</t>
    </r>
    <r>
      <rPr>
        <sz val="16"/>
        <rFont val="方正仿宋简体"/>
        <charset val="134"/>
      </rPr>
      <t>平方米、道路硬化</t>
    </r>
    <r>
      <rPr>
        <sz val="16"/>
        <rFont val="Times New Roman"/>
        <charset val="134"/>
      </rPr>
      <t>2.1</t>
    </r>
    <r>
      <rPr>
        <sz val="16"/>
        <rFont val="方正仿宋简体"/>
        <charset val="134"/>
      </rPr>
      <t>千米，新建门房</t>
    </r>
    <r>
      <rPr>
        <sz val="16"/>
        <rFont val="Times New Roman"/>
        <charset val="134"/>
      </rPr>
      <t>100</t>
    </r>
    <r>
      <rPr>
        <sz val="16"/>
        <rFont val="方正仿宋简体"/>
        <charset val="134"/>
      </rPr>
      <t>平方米及水电配套工程。</t>
    </r>
    <r>
      <rPr>
        <sz val="16"/>
        <rFont val="Times New Roman"/>
        <charset val="134"/>
      </rPr>
      <t>2</t>
    </r>
    <r>
      <rPr>
        <sz val="16"/>
        <rFont val="方正仿宋简体"/>
        <charset val="134"/>
      </rPr>
      <t>.购置玉米烘干塔</t>
    </r>
    <r>
      <rPr>
        <sz val="16"/>
        <rFont val="Times New Roman"/>
        <charset val="134"/>
      </rPr>
      <t>1</t>
    </r>
    <r>
      <rPr>
        <sz val="16"/>
        <rFont val="方正仿宋简体"/>
        <charset val="134"/>
      </rPr>
      <t>台、监控设备一套、电子磅秤</t>
    </r>
    <r>
      <rPr>
        <sz val="16"/>
        <rFont val="Times New Roman"/>
        <charset val="134"/>
      </rPr>
      <t>1</t>
    </r>
    <r>
      <rPr>
        <sz val="16"/>
        <rFont val="方正仿宋简体"/>
        <charset val="134"/>
      </rPr>
      <t>台。</t>
    </r>
  </si>
  <si>
    <t>郭记沟村</t>
  </si>
  <si>
    <t>二</t>
  </si>
  <si>
    <t>产业培育</t>
  </si>
  <si>
    <t>县级主导特色产业培育</t>
  </si>
  <si>
    <t>牧草产业</t>
  </si>
  <si>
    <r>
      <rPr>
        <sz val="16"/>
        <rFont val="Times New Roman"/>
        <charset val="134"/>
      </rPr>
      <t>2024</t>
    </r>
    <r>
      <rPr>
        <sz val="16"/>
        <rFont val="方正仿宋简体"/>
        <charset val="134"/>
      </rPr>
      <t>年计划种植苏丹草、燕麦草等一年生牧草</t>
    </r>
    <r>
      <rPr>
        <sz val="16"/>
        <rFont val="Times New Roman"/>
        <charset val="134"/>
      </rPr>
      <t>20</t>
    </r>
    <r>
      <rPr>
        <sz val="16"/>
        <rFont val="方正仿宋简体"/>
        <charset val="134"/>
      </rPr>
      <t>万亩；制作玉米青贮</t>
    </r>
    <r>
      <rPr>
        <sz val="16"/>
        <rFont val="Times New Roman"/>
        <charset val="134"/>
      </rPr>
      <t>20</t>
    </r>
    <r>
      <rPr>
        <sz val="16"/>
        <rFont val="方正仿宋简体"/>
        <charset val="134"/>
      </rPr>
      <t>万吨；平茬柠条</t>
    </r>
    <r>
      <rPr>
        <sz val="16"/>
        <rFont val="Times New Roman"/>
        <charset val="134"/>
      </rPr>
      <t>20</t>
    </r>
    <r>
      <rPr>
        <sz val="16"/>
        <rFont val="方正仿宋简体"/>
        <charset val="134"/>
      </rPr>
      <t>万亩；牧草新品种试验示范种植</t>
    </r>
    <r>
      <rPr>
        <sz val="16"/>
        <rFont val="Times New Roman"/>
        <charset val="134"/>
      </rPr>
      <t>500</t>
    </r>
    <r>
      <rPr>
        <sz val="16"/>
        <rFont val="方正仿宋简体"/>
        <charset val="134"/>
      </rPr>
      <t>亩；试验示范</t>
    </r>
    <r>
      <rPr>
        <sz val="16"/>
        <rFont val="Times New Roman"/>
        <charset val="134"/>
      </rPr>
      <t>“</t>
    </r>
    <r>
      <rPr>
        <sz val="16"/>
        <rFont val="方正仿宋简体"/>
        <charset val="134"/>
      </rPr>
      <t>饲用高梁</t>
    </r>
    <r>
      <rPr>
        <sz val="16"/>
        <rFont val="Times New Roman"/>
        <charset val="134"/>
      </rPr>
      <t>+</t>
    </r>
    <r>
      <rPr>
        <sz val="16"/>
        <rFont val="方正仿宋简体"/>
        <charset val="134"/>
      </rPr>
      <t>青贮玉米</t>
    </r>
    <r>
      <rPr>
        <sz val="16"/>
        <rFont val="Times New Roman"/>
        <charset val="134"/>
      </rPr>
      <t>”</t>
    </r>
    <r>
      <rPr>
        <sz val="16"/>
        <rFont val="方正仿宋简体"/>
        <charset val="134"/>
      </rPr>
      <t>和</t>
    </r>
    <r>
      <rPr>
        <sz val="16"/>
        <rFont val="Times New Roman"/>
        <charset val="134"/>
      </rPr>
      <t>“</t>
    </r>
    <r>
      <rPr>
        <sz val="16"/>
        <rFont val="方正仿宋简体"/>
        <charset val="134"/>
      </rPr>
      <t>拉巴豆</t>
    </r>
    <r>
      <rPr>
        <sz val="16"/>
        <rFont val="Times New Roman"/>
        <charset val="134"/>
      </rPr>
      <t>+</t>
    </r>
    <r>
      <rPr>
        <sz val="16"/>
        <rFont val="方正仿宋简体"/>
        <charset val="134"/>
      </rPr>
      <t>青贮玉米</t>
    </r>
    <r>
      <rPr>
        <sz val="16"/>
        <rFont val="Times New Roman"/>
        <charset val="134"/>
      </rPr>
      <t>”300</t>
    </r>
    <r>
      <rPr>
        <sz val="16"/>
        <rFont val="方正仿宋简体"/>
        <charset val="134"/>
      </rPr>
      <t>亩；全县范围内养殖场（户）、村集体经济合作社建设饲草料棚</t>
    </r>
    <r>
      <rPr>
        <sz val="16"/>
        <rFont val="Times New Roman"/>
        <charset val="134"/>
      </rPr>
      <t>14200</t>
    </r>
    <r>
      <rPr>
        <sz val="16"/>
        <rFont val="方正仿宋简体"/>
        <charset val="134"/>
      </rPr>
      <t>平方米；扩建饲草加工配送中心</t>
    </r>
    <r>
      <rPr>
        <sz val="16"/>
        <rFont val="Times New Roman"/>
        <charset val="134"/>
      </rPr>
      <t>1</t>
    </r>
    <r>
      <rPr>
        <sz val="16"/>
        <rFont val="方正仿宋简体"/>
        <charset val="134"/>
      </rPr>
      <t>个。</t>
    </r>
  </si>
  <si>
    <t>绿色食品发展</t>
  </si>
  <si>
    <t>1.2.1</t>
  </si>
  <si>
    <t>黄花产业</t>
  </si>
  <si>
    <r>
      <rPr>
        <sz val="16"/>
        <rFont val="方正仿宋简体"/>
        <charset val="134"/>
      </rPr>
      <t>以品质保持和提升为核心，对标《露地黄花菜生产技术规程》和《宁夏黄花菜产品标准》，全面推广秋施有机肥和病虫草害绿色防控技术，建设绿色标准化种植基地</t>
    </r>
    <r>
      <rPr>
        <sz val="16"/>
        <rFont val="Times New Roman"/>
        <charset val="134"/>
      </rPr>
      <t>1</t>
    </r>
    <r>
      <rPr>
        <sz val="16"/>
        <rFont val="方正仿宋简体"/>
        <charset val="134"/>
      </rPr>
      <t>万亩；以推广智能化温控杀青、分级包装和冰鲜黄花菜为抓手，以创建自治区黄花现代农业示范园为目标，培育产值</t>
    </r>
    <r>
      <rPr>
        <sz val="16"/>
        <rFont val="Times New Roman"/>
        <charset val="134"/>
      </rPr>
      <t>1000</t>
    </r>
    <r>
      <rPr>
        <sz val="16"/>
        <rFont val="方正仿宋简体"/>
        <charset val="134"/>
      </rPr>
      <t>万元以上企业</t>
    </r>
    <r>
      <rPr>
        <sz val="16"/>
        <rFont val="Times New Roman"/>
        <charset val="134"/>
      </rPr>
      <t>2</t>
    </r>
    <r>
      <rPr>
        <sz val="16"/>
        <rFont val="方正仿宋简体"/>
        <charset val="134"/>
      </rPr>
      <t>家，企业、合作社加工销售干菜总量达到</t>
    </r>
    <r>
      <rPr>
        <sz val="16"/>
        <rFont val="Times New Roman"/>
        <charset val="134"/>
      </rPr>
      <t>0.3</t>
    </r>
    <r>
      <rPr>
        <sz val="16"/>
        <rFont val="方正仿宋简体"/>
        <charset val="134"/>
      </rPr>
      <t>万吨。全县黄花产业总产值达到</t>
    </r>
    <r>
      <rPr>
        <sz val="16"/>
        <rFont val="Times New Roman"/>
        <charset val="134"/>
      </rPr>
      <t>3</t>
    </r>
    <r>
      <rPr>
        <sz val="16"/>
        <rFont val="方正仿宋简体"/>
        <charset val="134"/>
      </rPr>
      <t>亿元以上。</t>
    </r>
  </si>
  <si>
    <t>1.2.2</t>
  </si>
  <si>
    <t>小杂粮产业</t>
  </si>
  <si>
    <r>
      <rPr>
        <sz val="16"/>
        <rFont val="方正仿宋简体"/>
        <charset val="134"/>
      </rPr>
      <t>建设小杂粮生产基地</t>
    </r>
    <r>
      <rPr>
        <sz val="16"/>
        <rFont val="Times New Roman"/>
        <charset val="134"/>
      </rPr>
      <t>2</t>
    </r>
    <r>
      <rPr>
        <sz val="16"/>
        <rFont val="方正仿宋简体"/>
        <charset val="134"/>
      </rPr>
      <t>万亩，打造杂粮杂豆良种繁育基地</t>
    </r>
    <r>
      <rPr>
        <sz val="16"/>
        <rFont val="Times New Roman"/>
        <charset val="134"/>
      </rPr>
      <t>1.5</t>
    </r>
    <r>
      <rPr>
        <sz val="16"/>
        <rFont val="方正仿宋简体"/>
        <charset val="134"/>
      </rPr>
      <t>万亩、推广马铃薯优新品种</t>
    </r>
    <r>
      <rPr>
        <sz val="16"/>
        <rFont val="Times New Roman"/>
        <charset val="134"/>
      </rPr>
      <t>0.3</t>
    </r>
    <r>
      <rPr>
        <sz val="16"/>
        <rFont val="方正仿宋简体"/>
        <charset val="134"/>
      </rPr>
      <t>万亩，带动全县种植以荞麦为主的小杂粮</t>
    </r>
    <r>
      <rPr>
        <sz val="16"/>
        <rFont val="Times New Roman"/>
        <charset val="134"/>
      </rPr>
      <t>60</t>
    </r>
    <r>
      <rPr>
        <sz val="16"/>
        <rFont val="方正仿宋简体"/>
        <charset val="134"/>
      </rPr>
      <t>万亩以上。杂粮总产量达到</t>
    </r>
    <r>
      <rPr>
        <sz val="16"/>
        <rFont val="Times New Roman"/>
        <charset val="134"/>
      </rPr>
      <t>3</t>
    </r>
    <r>
      <rPr>
        <sz val="16"/>
        <rFont val="方正仿宋简体"/>
        <charset val="134"/>
      </rPr>
      <t>万吨以上，实现产值</t>
    </r>
    <r>
      <rPr>
        <sz val="16"/>
        <rFont val="Times New Roman"/>
        <charset val="134"/>
      </rPr>
      <t>2</t>
    </r>
    <r>
      <rPr>
        <sz val="16"/>
        <rFont val="方正仿宋简体"/>
        <charset val="134"/>
      </rPr>
      <t>亿元。</t>
    </r>
  </si>
  <si>
    <t>盐碱生物产业</t>
  </si>
  <si>
    <r>
      <rPr>
        <sz val="16"/>
        <rFont val="Times New Roman"/>
        <charset val="134"/>
      </rPr>
      <t>2024</t>
    </r>
    <r>
      <rPr>
        <sz val="16"/>
        <rFont val="方正仿宋简体"/>
        <charset val="134"/>
      </rPr>
      <t>年，依照盐碱生物产业发展要求，新建螺旋藻养殖棚</t>
    </r>
    <r>
      <rPr>
        <sz val="16"/>
        <rFont val="Times New Roman"/>
        <charset val="134"/>
      </rPr>
      <t>500</t>
    </r>
    <r>
      <rPr>
        <sz val="16"/>
        <rFont val="方正仿宋简体"/>
        <charset val="134"/>
      </rPr>
      <t>座、育种棚</t>
    </r>
    <r>
      <rPr>
        <sz val="16"/>
        <rFont val="Times New Roman"/>
        <charset val="134"/>
      </rPr>
      <t>50</t>
    </r>
    <r>
      <rPr>
        <sz val="16"/>
        <rFont val="方正仿宋简体"/>
        <charset val="134"/>
      </rPr>
      <t>座。新建卤水养殖基地</t>
    </r>
    <r>
      <rPr>
        <sz val="16"/>
        <rFont val="Times New Roman"/>
        <charset val="134"/>
      </rPr>
      <t>2000</t>
    </r>
    <r>
      <rPr>
        <sz val="16"/>
        <rFont val="方正仿宋简体"/>
        <charset val="134"/>
      </rPr>
      <t>亩。以螺旋藻、丰年虫、生物发酵为主的盐碱生物产业产值达到</t>
    </r>
    <r>
      <rPr>
        <sz val="16"/>
        <rFont val="Times New Roman"/>
        <charset val="134"/>
      </rPr>
      <t>3</t>
    </r>
    <r>
      <rPr>
        <sz val="16"/>
        <rFont val="方正仿宋简体"/>
        <charset val="134"/>
      </rPr>
      <t>亿元。</t>
    </r>
  </si>
  <si>
    <t>科技局</t>
  </si>
  <si>
    <t>乡镇小产业补助项目（户）</t>
  </si>
  <si>
    <r>
      <rPr>
        <sz val="16"/>
        <rFont val="方正仿宋简体"/>
        <charset val="134"/>
      </rPr>
      <t>支持乡镇发展适合本地的特色产业项目，对全县农户采取以奖代补的形式进行支持，脱贫户每户享受补助累计不超过</t>
    </r>
    <r>
      <rPr>
        <sz val="16"/>
        <rFont val="Times New Roman"/>
        <charset val="134"/>
      </rPr>
      <t>2000</t>
    </r>
    <r>
      <rPr>
        <sz val="16"/>
        <rFont val="方正仿宋简体"/>
        <charset val="134"/>
      </rPr>
      <t>元。一般户享受补助累计不超过</t>
    </r>
    <r>
      <rPr>
        <sz val="16"/>
        <rFont val="Times New Roman"/>
        <charset val="134"/>
      </rPr>
      <t>1000</t>
    </r>
    <r>
      <rPr>
        <sz val="16"/>
        <rFont val="方正仿宋简体"/>
        <charset val="134"/>
      </rPr>
      <t>元。</t>
    </r>
  </si>
  <si>
    <t>监测人口产业扶持</t>
  </si>
  <si>
    <r>
      <rPr>
        <sz val="16"/>
        <rFont val="方正仿宋简体"/>
        <charset val="134"/>
      </rPr>
      <t>重点围绕低收入人口产业发展和</t>
    </r>
    <r>
      <rPr>
        <sz val="16"/>
        <rFont val="Times New Roman"/>
        <charset val="134"/>
      </rPr>
      <t>“</t>
    </r>
    <r>
      <rPr>
        <sz val="16"/>
        <rFont val="方正仿宋简体"/>
        <charset val="134"/>
      </rPr>
      <t>两不愁、三保障</t>
    </r>
    <r>
      <rPr>
        <sz val="16"/>
        <rFont val="Times New Roman"/>
        <charset val="134"/>
      </rPr>
      <t>”</t>
    </r>
    <r>
      <rPr>
        <sz val="16"/>
        <rFont val="方正仿宋简体"/>
        <charset val="134"/>
      </rPr>
      <t>突出问题进行扶持（每户补助</t>
    </r>
    <r>
      <rPr>
        <sz val="16"/>
        <rFont val="Times New Roman"/>
        <charset val="134"/>
      </rPr>
      <t>1.5</t>
    </r>
    <r>
      <rPr>
        <sz val="16"/>
        <rFont val="方正仿宋简体"/>
        <charset val="134"/>
      </rPr>
      <t>万元）。</t>
    </r>
  </si>
  <si>
    <t>高质量庭院经济发展</t>
  </si>
  <si>
    <r>
      <rPr>
        <sz val="16"/>
        <rFont val="方正仿宋简体"/>
        <charset val="134"/>
      </rPr>
      <t>全县范围内完成脱贫户、监测对象</t>
    </r>
    <r>
      <rPr>
        <sz val="16"/>
        <rFont val="Times New Roman"/>
        <charset val="134"/>
      </rPr>
      <t>500</t>
    </r>
    <r>
      <rPr>
        <sz val="16"/>
        <rFont val="方正仿宋简体"/>
        <charset val="134"/>
      </rPr>
      <t>户高质量庭院经济发展，每个乡镇至少落实</t>
    </r>
    <r>
      <rPr>
        <sz val="16"/>
        <rFont val="Times New Roman"/>
        <charset val="134"/>
      </rPr>
      <t>1—2</t>
    </r>
    <r>
      <rPr>
        <sz val="16"/>
        <rFont val="方正仿宋简体"/>
        <charset val="134"/>
      </rPr>
      <t>个高质量庭院经济增收示范点。</t>
    </r>
  </si>
  <si>
    <t>滩羊集团屠宰加工厂（二期）副产品生产加工及配套设施建设项目</t>
  </si>
  <si>
    <r>
      <rPr>
        <sz val="16"/>
        <rFont val="方正仿宋简体"/>
        <charset val="134"/>
      </rPr>
      <t>新建副产品加工厂车间</t>
    </r>
    <r>
      <rPr>
        <sz val="16"/>
        <rFont val="Times New Roman"/>
        <charset val="134"/>
      </rPr>
      <t>1</t>
    </r>
    <r>
      <rPr>
        <sz val="16"/>
        <rFont val="方正仿宋简体"/>
        <charset val="134"/>
      </rPr>
      <t>栋、建筑面积</t>
    </r>
    <r>
      <rPr>
        <sz val="16"/>
        <rFont val="Times New Roman"/>
        <charset val="134"/>
      </rPr>
      <t>3300</t>
    </r>
    <r>
      <rPr>
        <sz val="16"/>
        <rFont val="方正仿宋简体"/>
        <charset val="134"/>
      </rPr>
      <t>平米，新建附属用房</t>
    </r>
    <r>
      <rPr>
        <sz val="16"/>
        <rFont val="Times New Roman"/>
        <charset val="134"/>
      </rPr>
      <t>1</t>
    </r>
    <r>
      <rPr>
        <sz val="16"/>
        <rFont val="方正仿宋简体"/>
        <charset val="134"/>
      </rPr>
      <t>栋，建筑面积</t>
    </r>
    <r>
      <rPr>
        <sz val="16"/>
        <rFont val="Times New Roman"/>
        <charset val="134"/>
      </rPr>
      <t>800</t>
    </r>
    <r>
      <rPr>
        <sz val="16"/>
        <rFont val="方正仿宋简体"/>
        <charset val="134"/>
      </rPr>
      <t>平米，配套污水排水以及室外配套工程等。</t>
    </r>
  </si>
  <si>
    <t>滩羊集团</t>
  </si>
  <si>
    <t>盐池县生猪定点屠宰厂污水处理技术改造提升项目</t>
  </si>
  <si>
    <r>
      <rPr>
        <sz val="16"/>
        <rFont val="方正仿宋简体"/>
        <charset val="134"/>
      </rPr>
      <t>新建污水处理设备</t>
    </r>
    <r>
      <rPr>
        <sz val="16"/>
        <rFont val="Times New Roman"/>
        <charset val="134"/>
      </rPr>
      <t>1</t>
    </r>
    <r>
      <rPr>
        <sz val="16"/>
        <rFont val="方正仿宋简体"/>
        <charset val="134"/>
      </rPr>
      <t>套、除臭设备</t>
    </r>
    <r>
      <rPr>
        <sz val="16"/>
        <rFont val="Times New Roman"/>
        <charset val="134"/>
      </rPr>
      <t>1</t>
    </r>
    <r>
      <rPr>
        <sz val="16"/>
        <rFont val="方正仿宋简体"/>
        <charset val="134"/>
      </rPr>
      <t>套及部分现有设施设备改造提升等。</t>
    </r>
  </si>
  <si>
    <t>盐池县新经济产业园建设项目（三期）</t>
  </si>
  <si>
    <r>
      <rPr>
        <sz val="16"/>
        <rFont val="方正仿宋简体"/>
        <charset val="134"/>
      </rPr>
      <t>建设</t>
    </r>
    <r>
      <rPr>
        <sz val="16"/>
        <rFont val="Times New Roman"/>
        <charset val="134"/>
      </rPr>
      <t>11#</t>
    </r>
    <r>
      <rPr>
        <sz val="16"/>
        <rFont val="方正仿宋简体"/>
        <charset val="134"/>
      </rPr>
      <t>、</t>
    </r>
    <r>
      <rPr>
        <sz val="16"/>
        <rFont val="Times New Roman"/>
        <charset val="134"/>
      </rPr>
      <t>12#</t>
    </r>
    <r>
      <rPr>
        <sz val="16"/>
        <rFont val="方正仿宋简体"/>
        <charset val="134"/>
      </rPr>
      <t>标准化厂房，厂房为三层框架结构，建筑高度为</t>
    </r>
    <r>
      <rPr>
        <sz val="16"/>
        <rFont val="Times New Roman"/>
        <charset val="134"/>
      </rPr>
      <t>18.95</t>
    </r>
    <r>
      <rPr>
        <sz val="16"/>
        <rFont val="方正仿宋简体"/>
        <charset val="134"/>
      </rPr>
      <t>米，总建筑面积</t>
    </r>
    <r>
      <rPr>
        <sz val="16"/>
        <rFont val="Times New Roman"/>
        <charset val="134"/>
      </rPr>
      <t>10303.21</t>
    </r>
    <r>
      <rPr>
        <sz val="16"/>
        <rFont val="方正仿宋简体"/>
        <charset val="134"/>
      </rPr>
      <t>平方米；配套建设三期工程外网、道路及场地硬化等相关基础设施；新建地磅房</t>
    </r>
    <r>
      <rPr>
        <sz val="16"/>
        <rFont val="Times New Roman"/>
        <charset val="134"/>
      </rPr>
      <t>1</t>
    </r>
    <r>
      <rPr>
        <sz val="16"/>
        <rFont val="方正仿宋简体"/>
        <charset val="134"/>
      </rPr>
      <t>座</t>
    </r>
    <r>
      <rPr>
        <sz val="16"/>
        <rFont val="Times New Roman"/>
        <charset val="134"/>
      </rPr>
      <t>24</t>
    </r>
    <r>
      <rPr>
        <sz val="16"/>
        <rFont val="方正仿宋简体"/>
        <charset val="134"/>
      </rPr>
      <t>平方米，安装地磅</t>
    </r>
    <r>
      <rPr>
        <sz val="16"/>
        <rFont val="Times New Roman"/>
        <charset val="134"/>
      </rPr>
      <t>1</t>
    </r>
    <r>
      <rPr>
        <sz val="16"/>
        <rFont val="方正仿宋简体"/>
        <charset val="134"/>
      </rPr>
      <t>台，建设垃圾中转站</t>
    </r>
    <r>
      <rPr>
        <sz val="16"/>
        <rFont val="Times New Roman"/>
        <charset val="134"/>
      </rPr>
      <t>1</t>
    </r>
    <r>
      <rPr>
        <sz val="16"/>
        <rFont val="方正仿宋简体"/>
        <charset val="134"/>
      </rPr>
      <t>座</t>
    </r>
    <r>
      <rPr>
        <sz val="16"/>
        <rFont val="Times New Roman"/>
        <charset val="134"/>
      </rPr>
      <t>60</t>
    </r>
    <r>
      <rPr>
        <sz val="16"/>
        <rFont val="方正仿宋简体"/>
        <charset val="134"/>
      </rPr>
      <t>平方米及园区内的环卫配套设施等。</t>
    </r>
  </si>
  <si>
    <t>工业园区</t>
  </si>
  <si>
    <t>融盐集团</t>
  </si>
  <si>
    <t>新型农村集体经济发展项目</t>
  </si>
  <si>
    <r>
      <rPr>
        <sz val="16"/>
        <rFont val="方正仿宋简体"/>
        <charset val="134"/>
      </rPr>
      <t>完成</t>
    </r>
    <r>
      <rPr>
        <sz val="16"/>
        <rFont val="Times New Roman"/>
        <charset val="134"/>
      </rPr>
      <t>9</t>
    </r>
    <r>
      <rPr>
        <sz val="16"/>
        <rFont val="方正仿宋简体"/>
        <charset val="134"/>
      </rPr>
      <t>个村新型农村集体经济发展项目（壮大村集体经济）。</t>
    </r>
  </si>
  <si>
    <r>
      <rPr>
        <sz val="16"/>
        <rFont val="方正仿宋简体"/>
        <charset val="134"/>
      </rPr>
      <t>佟记圈村、田记掌村、皖记沟村、东塘村、四墩子村、宋堡子村、老盐池村、郑家堡村、回六庄村共</t>
    </r>
    <r>
      <rPr>
        <sz val="16"/>
        <rFont val="Times New Roman"/>
        <charset val="134"/>
      </rPr>
      <t>9</t>
    </r>
    <r>
      <rPr>
        <sz val="16"/>
        <rFont val="方正仿宋简体"/>
        <charset val="134"/>
      </rPr>
      <t>个村。</t>
    </r>
  </si>
  <si>
    <t>农业农村局（农经站）</t>
  </si>
  <si>
    <t>盐池县科技局城西滩设施农业示范基地维修改造工程项目</t>
  </si>
  <si>
    <r>
      <rPr>
        <sz val="16"/>
        <rFont val="方正仿宋简体"/>
        <charset val="134"/>
      </rPr>
      <t>完成维修改造日光温室</t>
    </r>
    <r>
      <rPr>
        <sz val="16"/>
        <rFont val="Times New Roman"/>
        <charset val="134"/>
      </rPr>
      <t>7</t>
    </r>
    <r>
      <rPr>
        <sz val="16"/>
        <rFont val="方正仿宋简体"/>
        <charset val="134"/>
      </rPr>
      <t>座，生产车间</t>
    </r>
    <r>
      <rPr>
        <sz val="16"/>
        <rFont val="Times New Roman"/>
        <charset val="134"/>
      </rPr>
      <t>7</t>
    </r>
    <r>
      <rPr>
        <sz val="16"/>
        <rFont val="方正仿宋简体"/>
        <charset val="134"/>
      </rPr>
      <t>个及配套卷扬机、蓄水池等。</t>
    </r>
  </si>
  <si>
    <t>城西滩</t>
  </si>
  <si>
    <t>闽宁协作产业发展项目</t>
  </si>
  <si>
    <r>
      <rPr>
        <sz val="16"/>
        <rFont val="方正仿宋简体"/>
        <charset val="134"/>
      </rPr>
      <t>在全县范围内集中打造</t>
    </r>
    <r>
      <rPr>
        <sz val="16"/>
        <rFont val="Times New Roman"/>
        <charset val="134"/>
      </rPr>
      <t>2</t>
    </r>
    <r>
      <rPr>
        <sz val="16"/>
        <rFont val="方正仿宋简体"/>
        <charset val="134"/>
      </rPr>
      <t>个闽宁乡村振兴示范村，巩固提升</t>
    </r>
    <r>
      <rPr>
        <sz val="16"/>
        <rFont val="Times New Roman"/>
        <charset val="134"/>
      </rPr>
      <t>8</t>
    </r>
    <r>
      <rPr>
        <sz val="16"/>
        <rFont val="方正仿宋简体"/>
        <charset val="134"/>
      </rPr>
      <t>个闽宁乡村振兴示范村；统筹实施发展壮大村集体经济、特色产业培育、劳动力转移就业、能力提升等</t>
    </r>
    <r>
      <rPr>
        <sz val="16"/>
        <rFont val="Times New Roman"/>
        <charset val="134"/>
      </rPr>
      <t>8</t>
    </r>
    <r>
      <rPr>
        <sz val="16"/>
        <rFont val="方正仿宋简体"/>
        <charset val="134"/>
      </rPr>
      <t>个方面</t>
    </r>
    <r>
      <rPr>
        <sz val="16"/>
        <rFont val="Times New Roman"/>
        <charset val="134"/>
      </rPr>
      <t>21</t>
    </r>
    <r>
      <rPr>
        <sz val="16"/>
        <rFont val="方正仿宋简体"/>
        <charset val="134"/>
      </rPr>
      <t>个项目。</t>
    </r>
  </si>
  <si>
    <t>三</t>
  </si>
  <si>
    <t>乡村振兴示范村建设项目</t>
  </si>
  <si>
    <r>
      <rPr>
        <b/>
        <sz val="16"/>
        <rFont val="Times New Roman"/>
        <charset val="134"/>
      </rPr>
      <t>2024</t>
    </r>
    <r>
      <rPr>
        <b/>
        <sz val="16"/>
        <rFont val="方正仿宋简体"/>
        <charset val="134"/>
      </rPr>
      <t>年乡村振兴示范村共安排</t>
    </r>
    <r>
      <rPr>
        <b/>
        <sz val="16"/>
        <rFont val="Times New Roman"/>
        <charset val="134"/>
      </rPr>
      <t>20</t>
    </r>
    <r>
      <rPr>
        <b/>
        <sz val="16"/>
        <rFont val="方正仿宋简体"/>
        <charset val="134"/>
      </rPr>
      <t>个，其中；财政衔接资金安排示范村</t>
    </r>
    <r>
      <rPr>
        <b/>
        <sz val="16"/>
        <rFont val="Times New Roman"/>
        <charset val="134"/>
      </rPr>
      <t>18</t>
    </r>
    <r>
      <rPr>
        <b/>
        <sz val="16"/>
        <rFont val="方正仿宋简体"/>
        <charset val="134"/>
      </rPr>
      <t>个（巩固示范村</t>
    </r>
    <r>
      <rPr>
        <b/>
        <sz val="16"/>
        <rFont val="Times New Roman"/>
        <charset val="134"/>
      </rPr>
      <t>10</t>
    </r>
    <r>
      <rPr>
        <b/>
        <sz val="16"/>
        <rFont val="方正仿宋简体"/>
        <charset val="134"/>
      </rPr>
      <t>个、新增示范村</t>
    </r>
    <r>
      <rPr>
        <b/>
        <sz val="16"/>
        <rFont val="Times New Roman"/>
        <charset val="134"/>
      </rPr>
      <t>8</t>
    </r>
    <r>
      <rPr>
        <b/>
        <sz val="16"/>
        <rFont val="方正仿宋简体"/>
        <charset val="134"/>
      </rPr>
      <t>个），闽宁协作资金安排示范村</t>
    </r>
    <r>
      <rPr>
        <b/>
        <sz val="16"/>
        <rFont val="Times New Roman"/>
        <charset val="134"/>
      </rPr>
      <t>2</t>
    </r>
    <r>
      <rPr>
        <b/>
        <sz val="16"/>
        <rFont val="方正仿宋简体"/>
        <charset val="134"/>
      </rPr>
      <t>个（新增）。每个示范村计划资金不超过</t>
    </r>
    <r>
      <rPr>
        <b/>
        <sz val="16"/>
        <rFont val="Times New Roman"/>
        <charset val="134"/>
      </rPr>
      <t>600</t>
    </r>
    <r>
      <rPr>
        <b/>
        <sz val="16"/>
        <rFont val="方正仿宋简体"/>
        <charset val="134"/>
      </rPr>
      <t>万元（整合资金为农村综合改革项目资金</t>
    </r>
    <r>
      <rPr>
        <b/>
        <sz val="16"/>
        <rFont val="Times New Roman"/>
        <charset val="134"/>
      </rPr>
      <t>1680</t>
    </r>
    <r>
      <rPr>
        <b/>
        <sz val="16"/>
        <rFont val="方正仿宋简体"/>
        <charset val="134"/>
      </rPr>
      <t>万元）。地方债券资金</t>
    </r>
    <r>
      <rPr>
        <b/>
        <sz val="16"/>
        <rFont val="Times New Roman"/>
        <charset val="134"/>
      </rPr>
      <t>580</t>
    </r>
    <r>
      <rPr>
        <b/>
        <sz val="16"/>
        <rFont val="方正仿宋简体"/>
        <charset val="134"/>
      </rPr>
      <t>万用于大水坑村乡村振兴示范村项目（其中：大水坑村西组供热管网建设项目</t>
    </r>
    <r>
      <rPr>
        <b/>
        <sz val="16"/>
        <rFont val="Times New Roman"/>
        <charset val="134"/>
      </rPr>
      <t>410</t>
    </r>
    <r>
      <rPr>
        <b/>
        <sz val="16"/>
        <rFont val="方正仿宋简体"/>
        <charset val="134"/>
      </rPr>
      <t>万元、大水坑村西组南环路农村电网巩固提升工程项目</t>
    </r>
    <r>
      <rPr>
        <b/>
        <sz val="16"/>
        <rFont val="Times New Roman"/>
        <charset val="134"/>
      </rPr>
      <t>170</t>
    </r>
    <r>
      <rPr>
        <b/>
        <sz val="16"/>
        <rFont val="方正仿宋简体"/>
        <charset val="134"/>
      </rPr>
      <t>万元）</t>
    </r>
  </si>
  <si>
    <t>四</t>
  </si>
  <si>
    <t>移民致富提升工程项目</t>
  </si>
  <si>
    <r>
      <rPr>
        <b/>
        <sz val="16"/>
        <rFont val="方正仿宋简体"/>
        <charset val="134"/>
      </rPr>
      <t>在各移民村完成</t>
    </r>
    <r>
      <rPr>
        <b/>
        <sz val="16"/>
        <rFont val="Times New Roman"/>
        <charset val="134"/>
      </rPr>
      <t>1</t>
    </r>
    <r>
      <rPr>
        <b/>
        <sz val="16"/>
        <rFont val="方正仿宋简体"/>
        <charset val="134"/>
      </rPr>
      <t>.配套完善基础设施、公共服务设施建设；</t>
    </r>
    <r>
      <rPr>
        <b/>
        <sz val="16"/>
        <rFont val="Times New Roman"/>
        <charset val="134"/>
      </rPr>
      <t>2</t>
    </r>
    <r>
      <rPr>
        <b/>
        <sz val="16"/>
        <rFont val="方正仿宋简体"/>
        <charset val="134"/>
      </rPr>
      <t>.壮大村集体经济项目；</t>
    </r>
    <r>
      <rPr>
        <b/>
        <sz val="16"/>
        <rFont val="Times New Roman"/>
        <charset val="134"/>
      </rPr>
      <t>3</t>
    </r>
    <r>
      <rPr>
        <b/>
        <sz val="16"/>
        <rFont val="方正仿宋简体"/>
        <charset val="134"/>
      </rPr>
      <t>.就业帮扶等项目。</t>
    </r>
  </si>
  <si>
    <t>人居环境改善工程项目</t>
  </si>
  <si>
    <t>王乐井乡西沟、曾记畔村排水边沟项目</t>
  </si>
  <si>
    <r>
      <rPr>
        <sz val="16"/>
        <rFont val="Times New Roman"/>
        <charset val="134"/>
      </rPr>
      <t>1.</t>
    </r>
    <r>
      <rPr>
        <sz val="16"/>
        <rFont val="方正仿宋简体"/>
        <charset val="134"/>
      </rPr>
      <t>新建王乐井乡西沟村养殖园区排水边沟</t>
    </r>
    <r>
      <rPr>
        <sz val="16"/>
        <rFont val="Times New Roman"/>
        <charset val="134"/>
      </rPr>
      <t>0.5</t>
    </r>
    <r>
      <rPr>
        <sz val="16"/>
        <rFont val="方正仿宋简体"/>
        <charset val="134"/>
      </rPr>
      <t>公里；</t>
    </r>
    <r>
      <rPr>
        <sz val="16"/>
        <rFont val="Times New Roman"/>
        <charset val="134"/>
      </rPr>
      <t>2.</t>
    </r>
    <r>
      <rPr>
        <sz val="16"/>
        <rFont val="方正仿宋简体"/>
        <charset val="134"/>
      </rPr>
      <t>改造提升王乐井乡曾记畔村排水边沟</t>
    </r>
    <r>
      <rPr>
        <sz val="16"/>
        <rFont val="Times New Roman"/>
        <charset val="134"/>
      </rPr>
      <t>0.3</t>
    </r>
    <r>
      <rPr>
        <sz val="16"/>
        <rFont val="方正仿宋简体"/>
        <charset val="134"/>
      </rPr>
      <t>公里。</t>
    </r>
  </si>
  <si>
    <t>王乐井乡西沟、曾记畔村</t>
  </si>
  <si>
    <t>移民村主干道两侧硬化项目</t>
  </si>
  <si>
    <r>
      <rPr>
        <sz val="16"/>
        <rFont val="方正仿宋简体"/>
        <charset val="134"/>
      </rPr>
      <t>村庄主干道两侧硬化</t>
    </r>
    <r>
      <rPr>
        <sz val="16"/>
        <rFont val="Times New Roman"/>
        <charset val="134"/>
      </rPr>
      <t>25000</t>
    </r>
    <r>
      <rPr>
        <sz val="16"/>
        <rFont val="方正仿宋简体"/>
        <charset val="134"/>
      </rPr>
      <t>平方米。其中惠安堡镇惠苑村</t>
    </r>
    <r>
      <rPr>
        <sz val="16"/>
        <rFont val="Times New Roman"/>
        <charset val="134"/>
      </rPr>
      <t>5000</t>
    </r>
    <r>
      <rPr>
        <sz val="16"/>
        <rFont val="方正仿宋简体"/>
        <charset val="134"/>
      </rPr>
      <t>平方米、萌城村</t>
    </r>
    <r>
      <rPr>
        <sz val="16"/>
        <rFont val="Times New Roman"/>
        <charset val="134"/>
      </rPr>
      <t>2300</t>
    </r>
    <r>
      <rPr>
        <sz val="16"/>
        <rFont val="方正仿宋简体"/>
        <charset val="134"/>
      </rPr>
      <t>平方米，王乐井乡西沟安置点</t>
    </r>
    <r>
      <rPr>
        <sz val="16"/>
        <rFont val="Times New Roman"/>
        <charset val="134"/>
      </rPr>
      <t>1200</t>
    </r>
    <r>
      <rPr>
        <sz val="16"/>
        <rFont val="方正仿宋简体"/>
        <charset val="134"/>
      </rPr>
      <t>平方米、曾记畔安置点</t>
    </r>
    <r>
      <rPr>
        <sz val="16"/>
        <rFont val="Times New Roman"/>
        <charset val="134"/>
      </rPr>
      <t>1000</t>
    </r>
    <r>
      <rPr>
        <sz val="16"/>
        <rFont val="方正仿宋简体"/>
        <charset val="134"/>
      </rPr>
      <t>平方米，花马池镇裕兴村</t>
    </r>
    <r>
      <rPr>
        <sz val="16"/>
        <rFont val="Times New Roman"/>
        <charset val="134"/>
      </rPr>
      <t>6000</t>
    </r>
    <r>
      <rPr>
        <sz val="16"/>
        <rFont val="方正仿宋简体"/>
        <charset val="134"/>
      </rPr>
      <t>平方米、南苑村</t>
    </r>
    <r>
      <rPr>
        <sz val="16"/>
        <rFont val="Times New Roman"/>
        <charset val="134"/>
      </rPr>
      <t>9500</t>
    </r>
    <r>
      <rPr>
        <sz val="16"/>
        <rFont val="方正仿宋简体"/>
        <charset val="134"/>
      </rPr>
      <t>平方米。</t>
    </r>
  </si>
  <si>
    <t>惠苑村、萌城村、西沟、曾记畔、裕兴村、南苑村。</t>
  </si>
  <si>
    <t>惠安堡镇、王乐井乡、花马池镇政府</t>
  </si>
  <si>
    <t>惠安堡镇、青山乡移民村护坡安全维护项目</t>
  </si>
  <si>
    <r>
      <rPr>
        <sz val="16"/>
        <rFont val="方正仿宋简体"/>
        <charset val="134"/>
      </rPr>
      <t>新建护坡工程</t>
    </r>
    <r>
      <rPr>
        <sz val="16"/>
        <rFont val="Times New Roman"/>
        <charset val="134"/>
      </rPr>
      <t>8000</t>
    </r>
    <r>
      <rPr>
        <sz val="16"/>
        <rFont val="方正仿宋简体"/>
        <charset val="134"/>
      </rPr>
      <t>平方米，其中惠安堡镇惠苑村</t>
    </r>
    <r>
      <rPr>
        <sz val="16"/>
        <rFont val="Times New Roman"/>
        <charset val="134"/>
      </rPr>
      <t>4800</t>
    </r>
    <r>
      <rPr>
        <sz val="16"/>
        <rFont val="方正仿宋简体"/>
        <charset val="134"/>
      </rPr>
      <t>平方米、萌城村</t>
    </r>
    <r>
      <rPr>
        <sz val="16"/>
        <rFont val="Times New Roman"/>
        <charset val="134"/>
      </rPr>
      <t>2000</t>
    </r>
    <r>
      <rPr>
        <sz val="16"/>
        <rFont val="方正仿宋简体"/>
        <charset val="134"/>
      </rPr>
      <t>平方米，青山乡方山村</t>
    </r>
    <r>
      <rPr>
        <sz val="16"/>
        <rFont val="Times New Roman"/>
        <charset val="134"/>
      </rPr>
      <t>1200</t>
    </r>
    <r>
      <rPr>
        <sz val="16"/>
        <rFont val="方正仿宋简体"/>
        <charset val="134"/>
      </rPr>
      <t>平方米。</t>
    </r>
  </si>
  <si>
    <t>萌城村、惠苑村、方山村</t>
  </si>
  <si>
    <t>惠安堡镇、青山乡政府</t>
  </si>
  <si>
    <t>公共服务设施建设项目</t>
  </si>
  <si>
    <t>易地搬迁安置区公共设施提升项目</t>
  </si>
  <si>
    <r>
      <rPr>
        <sz val="16"/>
        <rFont val="方正仿宋简体"/>
        <charset val="134"/>
      </rPr>
      <t>在大水坑镇区安置点，方便残疾人、老年人进出，更换易地搬迁小区单元门</t>
    </r>
    <r>
      <rPr>
        <sz val="16"/>
        <rFont val="Times New Roman"/>
        <charset val="134"/>
      </rPr>
      <t>11</t>
    </r>
    <r>
      <rPr>
        <sz val="16"/>
        <rFont val="方正仿宋简体"/>
        <charset val="134"/>
      </rPr>
      <t>个，维修改造楼道门台</t>
    </r>
    <r>
      <rPr>
        <sz val="16"/>
        <rFont val="Times New Roman"/>
        <charset val="134"/>
      </rPr>
      <t>11</t>
    </r>
    <r>
      <rPr>
        <sz val="16"/>
        <rFont val="方正仿宋简体"/>
        <charset val="134"/>
      </rPr>
      <t>个，安装无障碍通道带不锈钢扶手</t>
    </r>
    <r>
      <rPr>
        <sz val="16"/>
        <rFont val="Times New Roman"/>
        <charset val="134"/>
      </rPr>
      <t>11</t>
    </r>
    <r>
      <rPr>
        <sz val="16"/>
        <rFont val="方正仿宋简体"/>
        <charset val="134"/>
      </rPr>
      <t>套。</t>
    </r>
  </si>
  <si>
    <t>大水坑镇区安置点</t>
  </si>
  <si>
    <t>易地搬迁安置区公共设施提升休闲小公园项目</t>
  </si>
  <si>
    <r>
      <rPr>
        <sz val="16"/>
        <rFont val="方正仿宋简体"/>
        <charset val="134"/>
      </rPr>
      <t>在易地搬迁点修建健身步道</t>
    </r>
    <r>
      <rPr>
        <sz val="16"/>
        <rFont val="Times New Roman"/>
        <charset val="134"/>
      </rPr>
      <t>500</t>
    </r>
    <r>
      <rPr>
        <sz val="16"/>
        <rFont val="方正仿宋简体"/>
        <charset val="134"/>
      </rPr>
      <t>米、绿化硬化</t>
    </r>
    <r>
      <rPr>
        <sz val="16"/>
        <rFont val="Times New Roman"/>
        <charset val="134"/>
      </rPr>
      <t>500</t>
    </r>
    <r>
      <rPr>
        <sz val="16"/>
        <rFont val="方正仿宋简体"/>
        <charset val="134"/>
      </rPr>
      <t>平方米、配备休息桌椅</t>
    </r>
    <r>
      <rPr>
        <sz val="16"/>
        <rFont val="Times New Roman"/>
        <charset val="134"/>
      </rPr>
      <t>1</t>
    </r>
    <r>
      <rPr>
        <sz val="16"/>
        <rFont val="方正仿宋简体"/>
        <charset val="134"/>
      </rPr>
      <t>套。</t>
    </r>
  </si>
  <si>
    <t>青山乡方山村</t>
  </si>
  <si>
    <t>壮大村集体经济带动移民项目</t>
  </si>
  <si>
    <t>冯记沟乡冯记沟村设施农业建设项目</t>
  </si>
  <si>
    <r>
      <rPr>
        <sz val="16"/>
        <rFont val="方正仿宋简体"/>
        <charset val="134"/>
      </rPr>
      <t>新建大拱棚</t>
    </r>
    <r>
      <rPr>
        <sz val="16"/>
        <rFont val="Times New Roman"/>
        <charset val="134"/>
      </rPr>
      <t>60</t>
    </r>
    <r>
      <rPr>
        <sz val="16"/>
        <rFont val="方正仿宋简体"/>
        <charset val="134"/>
      </rPr>
      <t>座，新建</t>
    </r>
    <r>
      <rPr>
        <sz val="16"/>
        <rFont val="Times New Roman"/>
        <charset val="134"/>
      </rPr>
      <t>200</t>
    </r>
    <r>
      <rPr>
        <sz val="16"/>
        <rFont val="方正仿宋简体"/>
        <charset val="134"/>
      </rPr>
      <t>平方米果蔬保鲜库及分拣中心</t>
    </r>
    <r>
      <rPr>
        <sz val="16"/>
        <rFont val="Times New Roman"/>
        <charset val="134"/>
      </rPr>
      <t>1</t>
    </r>
    <r>
      <rPr>
        <sz val="16"/>
        <rFont val="方正仿宋简体"/>
        <charset val="134"/>
      </rPr>
      <t>座。</t>
    </r>
  </si>
  <si>
    <t>冯记沟村</t>
  </si>
  <si>
    <r>
      <rPr>
        <sz val="16"/>
        <rFont val="方正仿宋简体"/>
        <charset val="134"/>
      </rPr>
      <t>盐池县高沙窝镇</t>
    </r>
    <r>
      <rPr>
        <sz val="16"/>
        <rFont val="Times New Roman"/>
        <charset val="134"/>
      </rPr>
      <t>2024</t>
    </r>
    <r>
      <rPr>
        <sz val="16"/>
        <rFont val="方正仿宋简体"/>
        <charset val="134"/>
      </rPr>
      <t>年温棚建设项目</t>
    </r>
  </si>
  <si>
    <r>
      <rPr>
        <sz val="16"/>
        <rFont val="方正仿宋简体"/>
        <charset val="134"/>
      </rPr>
      <t>为易地搬迁安置区建设种植温棚</t>
    </r>
    <r>
      <rPr>
        <sz val="16"/>
        <rFont val="Times New Roman"/>
        <charset val="134"/>
      </rPr>
      <t>2</t>
    </r>
    <r>
      <rPr>
        <sz val="16"/>
        <rFont val="方正仿宋简体"/>
        <charset val="134"/>
      </rPr>
      <t>座，依托</t>
    </r>
    <r>
      <rPr>
        <sz val="16"/>
        <rFont val="Times New Roman"/>
        <charset val="134"/>
      </rPr>
      <t>“</t>
    </r>
    <r>
      <rPr>
        <sz val="16"/>
        <rFont val="方正仿宋简体"/>
        <charset val="134"/>
      </rPr>
      <t>高沙窝西红柿</t>
    </r>
    <r>
      <rPr>
        <sz val="16"/>
        <rFont val="Times New Roman"/>
        <charset val="134"/>
      </rPr>
      <t>”</t>
    </r>
    <r>
      <rPr>
        <sz val="16"/>
        <rFont val="方正仿宋简体"/>
        <charset val="134"/>
      </rPr>
      <t>品牌，采取出租给该村温棚种植大户的方式，用于发展</t>
    </r>
    <r>
      <rPr>
        <sz val="16"/>
        <rFont val="Times New Roman"/>
        <charset val="134"/>
      </rPr>
      <t>“</t>
    </r>
    <r>
      <rPr>
        <sz val="16"/>
        <rFont val="方正仿宋简体"/>
        <charset val="134"/>
      </rPr>
      <t>高沙窝西红柿</t>
    </r>
    <r>
      <rPr>
        <sz val="16"/>
        <rFont val="Times New Roman"/>
        <charset val="134"/>
      </rPr>
      <t>”</t>
    </r>
    <r>
      <rPr>
        <sz val="16"/>
        <rFont val="方正仿宋简体"/>
        <charset val="134"/>
      </rPr>
      <t>等特色果菜种植业，增加移民村集体经济和搬迁群众收入。</t>
    </r>
  </si>
  <si>
    <t>高沙窝镇西红柿产业融合发展示范园</t>
  </si>
  <si>
    <t>花马池镇北塘新村蔬菜分拣车间建设项目</t>
  </si>
  <si>
    <r>
      <rPr>
        <sz val="16"/>
        <rFont val="方正仿宋简体"/>
        <charset val="134"/>
      </rPr>
      <t>新建轻钢结构蔬菜分拣车间（夹砌块墙体）</t>
    </r>
    <r>
      <rPr>
        <sz val="16"/>
        <rFont val="Times New Roman"/>
        <charset val="134"/>
      </rPr>
      <t>1000</t>
    </r>
    <r>
      <rPr>
        <sz val="16"/>
        <rFont val="方正仿宋简体"/>
        <charset val="134"/>
      </rPr>
      <t>平方米、冷冻库</t>
    </r>
    <r>
      <rPr>
        <sz val="16"/>
        <rFont val="Times New Roman"/>
        <charset val="134"/>
      </rPr>
      <t>100</t>
    </r>
    <r>
      <rPr>
        <sz val="16"/>
        <rFont val="方正仿宋简体"/>
        <charset val="134"/>
      </rPr>
      <t>平方米、冷藏库</t>
    </r>
    <r>
      <rPr>
        <sz val="16"/>
        <rFont val="Times New Roman"/>
        <charset val="134"/>
      </rPr>
      <t>100</t>
    </r>
    <r>
      <rPr>
        <sz val="16"/>
        <rFont val="方正仿宋简体"/>
        <charset val="134"/>
      </rPr>
      <t>平方米，水电等设施配套。</t>
    </r>
  </si>
  <si>
    <t>北塘村</t>
  </si>
  <si>
    <r>
      <rPr>
        <b/>
        <sz val="16"/>
        <rFont val="Times New Roman"/>
        <charset val="134"/>
      </rPr>
      <t>4</t>
    </r>
    <r>
      <rPr>
        <b/>
        <sz val="16"/>
        <rFont val="方正仿宋简体"/>
        <charset val="134"/>
      </rPr>
      <t>、</t>
    </r>
  </si>
  <si>
    <t>就业帮扶项目</t>
  </si>
  <si>
    <t>自主创业及务工就业补助（灵活就业）</t>
  </si>
  <si>
    <r>
      <rPr>
        <sz val="16"/>
        <rFont val="方正仿宋简体"/>
        <charset val="134"/>
      </rPr>
      <t>对</t>
    </r>
    <r>
      <rPr>
        <sz val="16"/>
        <rFont val="Times New Roman"/>
        <charset val="134"/>
      </rPr>
      <t>22</t>
    </r>
    <r>
      <rPr>
        <sz val="16"/>
        <rFont val="方正仿宋简体"/>
        <charset val="134"/>
      </rPr>
      <t>个移民安置区发展种养殖、零售加工、民俗手工业、服务业等自主创业项目和务工就业的搬迁群众</t>
    </r>
    <r>
      <rPr>
        <sz val="16"/>
        <rFont val="Times New Roman"/>
        <charset val="134"/>
      </rPr>
      <t>1000</t>
    </r>
    <r>
      <rPr>
        <sz val="16"/>
        <rFont val="方正仿宋简体"/>
        <charset val="134"/>
      </rPr>
      <t>人（其中已脱贫人口和监测对象</t>
    </r>
    <r>
      <rPr>
        <sz val="16"/>
        <rFont val="Times New Roman"/>
        <charset val="134"/>
      </rPr>
      <t>500</t>
    </r>
    <r>
      <rPr>
        <sz val="16"/>
        <rFont val="方正仿宋简体"/>
        <charset val="134"/>
      </rPr>
      <t>人，一般农户</t>
    </r>
    <r>
      <rPr>
        <sz val="16"/>
        <rFont val="Times New Roman"/>
        <charset val="134"/>
      </rPr>
      <t>500</t>
    </r>
    <r>
      <rPr>
        <sz val="16"/>
        <rFont val="方正仿宋简体"/>
        <charset val="134"/>
      </rPr>
      <t>人）给于扶持奖励。对自主创业、且正常经营满</t>
    </r>
    <r>
      <rPr>
        <sz val="16"/>
        <rFont val="Times New Roman"/>
        <charset val="134"/>
      </rPr>
      <t>3</t>
    </r>
    <r>
      <rPr>
        <sz val="16"/>
        <rFont val="方正仿宋简体"/>
        <charset val="134"/>
      </rPr>
      <t>个月的给予一次性</t>
    </r>
    <r>
      <rPr>
        <sz val="16"/>
        <rFont val="Times New Roman"/>
        <charset val="134"/>
      </rPr>
      <t>1000</t>
    </r>
    <r>
      <rPr>
        <sz val="16"/>
        <rFont val="方正仿宋简体"/>
        <charset val="134"/>
      </rPr>
      <t>元的创业补贴。对与运行正常的企业（有营业执照）签订正式灵活就业用工合同并稳定就业</t>
    </r>
    <r>
      <rPr>
        <sz val="16"/>
        <rFont val="Times New Roman"/>
        <charset val="134"/>
      </rPr>
      <t>3</t>
    </r>
    <r>
      <rPr>
        <sz val="16"/>
        <rFont val="方正仿宋简体"/>
        <charset val="134"/>
      </rPr>
      <t>个月以上（工资流水或工资证明）的给予一次性</t>
    </r>
    <r>
      <rPr>
        <sz val="16"/>
        <rFont val="Times New Roman"/>
        <charset val="134"/>
      </rPr>
      <t>1000</t>
    </r>
    <r>
      <rPr>
        <sz val="16"/>
        <rFont val="方正仿宋简体"/>
        <charset val="134"/>
      </rPr>
      <t>元的务工就业补贴。</t>
    </r>
  </si>
  <si>
    <t>就业创业和人才服务中心</t>
  </si>
  <si>
    <t>公益岗就业</t>
  </si>
  <si>
    <r>
      <rPr>
        <sz val="16"/>
        <rFont val="方正仿宋简体"/>
        <charset val="134"/>
      </rPr>
      <t>在</t>
    </r>
    <r>
      <rPr>
        <sz val="16"/>
        <rFont val="Times New Roman"/>
        <charset val="134"/>
      </rPr>
      <t>22</t>
    </r>
    <r>
      <rPr>
        <sz val="16"/>
        <rFont val="方正仿宋简体"/>
        <charset val="134"/>
      </rPr>
      <t>个移民安置区优先安排</t>
    </r>
    <r>
      <rPr>
        <sz val="16"/>
        <rFont val="Times New Roman"/>
        <charset val="134"/>
      </rPr>
      <t>50</t>
    </r>
    <r>
      <rPr>
        <sz val="16"/>
        <rFont val="方正仿宋简体"/>
        <charset val="134"/>
      </rPr>
      <t>个难以通过市场就业的脱贫搬迁人口和监测对象就业，期限一年，补贴标准</t>
    </r>
    <r>
      <rPr>
        <sz val="16"/>
        <rFont val="Times New Roman"/>
        <charset val="134"/>
      </rPr>
      <t>10000</t>
    </r>
    <r>
      <rPr>
        <sz val="16"/>
        <rFont val="方正仿宋简体"/>
        <charset val="134"/>
      </rPr>
      <t>元</t>
    </r>
    <r>
      <rPr>
        <sz val="16"/>
        <rFont val="Times New Roman"/>
        <charset val="134"/>
      </rPr>
      <t>/</t>
    </r>
    <r>
      <rPr>
        <sz val="16"/>
        <rFont val="方正仿宋简体"/>
        <charset val="134"/>
      </rPr>
      <t>年。</t>
    </r>
  </si>
  <si>
    <t>创业就业技能培训</t>
  </si>
  <si>
    <r>
      <rPr>
        <sz val="16"/>
        <rFont val="方正仿宋简体"/>
        <charset val="134"/>
      </rPr>
      <t>在</t>
    </r>
    <r>
      <rPr>
        <sz val="16"/>
        <rFont val="Times New Roman"/>
        <charset val="134"/>
      </rPr>
      <t>22</t>
    </r>
    <r>
      <rPr>
        <sz val="16"/>
        <rFont val="方正仿宋简体"/>
        <charset val="134"/>
      </rPr>
      <t>个移民安置区开展</t>
    </r>
    <r>
      <rPr>
        <sz val="16"/>
        <rFont val="Times New Roman"/>
        <charset val="134"/>
      </rPr>
      <t>100</t>
    </r>
    <r>
      <rPr>
        <sz val="16"/>
        <rFont val="方正仿宋简体"/>
        <charset val="134"/>
      </rPr>
      <t>人次的创业就业技能培训（其中已脱贫人口和监测对象</t>
    </r>
    <r>
      <rPr>
        <sz val="16"/>
        <rFont val="Times New Roman"/>
        <charset val="134"/>
      </rPr>
      <t>50</t>
    </r>
    <r>
      <rPr>
        <sz val="16"/>
        <rFont val="方正仿宋简体"/>
        <charset val="134"/>
      </rPr>
      <t>人次，一般农户</t>
    </r>
    <r>
      <rPr>
        <sz val="16"/>
        <rFont val="Times New Roman"/>
        <charset val="134"/>
      </rPr>
      <t>50</t>
    </r>
    <r>
      <rPr>
        <sz val="16"/>
        <rFont val="方正仿宋简体"/>
        <charset val="134"/>
      </rPr>
      <t>人次），</t>
    </r>
    <r>
      <rPr>
        <sz val="16"/>
        <rFont val="Times New Roman"/>
        <charset val="134"/>
      </rPr>
      <t>2000</t>
    </r>
    <r>
      <rPr>
        <sz val="16"/>
        <rFont val="方正仿宋简体"/>
        <charset val="134"/>
      </rPr>
      <t>元</t>
    </r>
    <r>
      <rPr>
        <sz val="16"/>
        <rFont val="Times New Roman"/>
        <charset val="134"/>
      </rPr>
      <t>/</t>
    </r>
    <r>
      <rPr>
        <sz val="16"/>
        <rFont val="方正仿宋简体"/>
        <charset val="134"/>
      </rPr>
      <t>人次。</t>
    </r>
  </si>
  <si>
    <t>实用技术培训</t>
  </si>
  <si>
    <r>
      <rPr>
        <sz val="16"/>
        <rFont val="方正仿宋简体"/>
        <charset val="134"/>
      </rPr>
      <t>在</t>
    </r>
    <r>
      <rPr>
        <sz val="16"/>
        <rFont val="Times New Roman"/>
        <charset val="134"/>
      </rPr>
      <t>22</t>
    </r>
    <r>
      <rPr>
        <sz val="16"/>
        <rFont val="方正仿宋简体"/>
        <charset val="134"/>
      </rPr>
      <t>个移民安置区开展</t>
    </r>
    <r>
      <rPr>
        <sz val="16"/>
        <rFont val="Times New Roman"/>
        <charset val="134"/>
      </rPr>
      <t>50</t>
    </r>
    <r>
      <rPr>
        <sz val="16"/>
        <rFont val="方正仿宋简体"/>
        <charset val="134"/>
      </rPr>
      <t>人次的实用技术培训（其中已脱贫人口和监测对象</t>
    </r>
    <r>
      <rPr>
        <sz val="16"/>
        <rFont val="Times New Roman"/>
        <charset val="134"/>
      </rPr>
      <t>25</t>
    </r>
    <r>
      <rPr>
        <sz val="16"/>
        <rFont val="方正仿宋简体"/>
        <charset val="134"/>
      </rPr>
      <t>人次，一般农户</t>
    </r>
    <r>
      <rPr>
        <sz val="16"/>
        <rFont val="Times New Roman"/>
        <charset val="134"/>
      </rPr>
      <t>25</t>
    </r>
    <r>
      <rPr>
        <sz val="16"/>
        <rFont val="方正仿宋简体"/>
        <charset val="134"/>
      </rPr>
      <t>人次），</t>
    </r>
    <r>
      <rPr>
        <sz val="16"/>
        <rFont val="Times New Roman"/>
        <charset val="134"/>
      </rPr>
      <t>2000</t>
    </r>
    <r>
      <rPr>
        <sz val="16"/>
        <rFont val="方正仿宋简体"/>
        <charset val="134"/>
      </rPr>
      <t>元</t>
    </r>
    <r>
      <rPr>
        <sz val="16"/>
        <rFont val="Times New Roman"/>
        <charset val="134"/>
      </rPr>
      <t>/</t>
    </r>
    <r>
      <rPr>
        <sz val="16"/>
        <rFont val="方正仿宋简体"/>
        <charset val="134"/>
      </rPr>
      <t>人次。</t>
    </r>
  </si>
  <si>
    <t>经营管理和财务管理能力培训</t>
  </si>
  <si>
    <r>
      <rPr>
        <sz val="16"/>
        <rFont val="方正仿宋简体"/>
        <charset val="134"/>
      </rPr>
      <t>在</t>
    </r>
    <r>
      <rPr>
        <sz val="16"/>
        <rFont val="Times New Roman"/>
        <charset val="134"/>
      </rPr>
      <t>22</t>
    </r>
    <r>
      <rPr>
        <sz val="16"/>
        <rFont val="方正仿宋简体"/>
        <charset val="134"/>
      </rPr>
      <t>个移民安置区</t>
    </r>
    <r>
      <rPr>
        <sz val="16"/>
        <rFont val="Times New Roman"/>
        <charset val="134"/>
      </rPr>
      <t>50</t>
    </r>
    <r>
      <rPr>
        <sz val="16"/>
        <rFont val="方正仿宋简体"/>
        <charset val="134"/>
      </rPr>
      <t>人次的经营管理和财务管理能力培训（所有移民），</t>
    </r>
    <r>
      <rPr>
        <sz val="16"/>
        <rFont val="Times New Roman"/>
        <charset val="134"/>
      </rPr>
      <t>2000</t>
    </r>
    <r>
      <rPr>
        <sz val="16"/>
        <rFont val="方正仿宋简体"/>
        <charset val="134"/>
      </rPr>
      <t>元</t>
    </r>
    <r>
      <rPr>
        <sz val="16"/>
        <rFont val="Times New Roman"/>
        <charset val="134"/>
      </rPr>
      <t>/</t>
    </r>
    <r>
      <rPr>
        <sz val="16"/>
        <rFont val="方正仿宋简体"/>
        <charset val="134"/>
      </rPr>
      <t>人次</t>
    </r>
  </si>
  <si>
    <t>五</t>
  </si>
  <si>
    <t>金融服务</t>
  </si>
  <si>
    <t>小额信贷贴息</t>
  </si>
  <si>
    <r>
      <rPr>
        <sz val="16"/>
        <rFont val="Times New Roman"/>
        <charset val="134"/>
      </rPr>
      <t>2024</t>
    </r>
    <r>
      <rPr>
        <sz val="16"/>
        <rFont val="方正仿宋简体"/>
        <charset val="134"/>
      </rPr>
      <t>年全县脱贫户及监测对象（脱贫不稳定户、边缘易致贫户、突发严重困难户）脱贫人口小额信贷当年新增投放达到</t>
    </r>
    <r>
      <rPr>
        <sz val="16"/>
        <rFont val="Times New Roman"/>
        <charset val="134"/>
      </rPr>
      <t>2</t>
    </r>
    <r>
      <rPr>
        <sz val="16"/>
        <rFont val="方正仿宋简体"/>
        <charset val="134"/>
      </rPr>
      <t>亿元，做到应贷尽贷。对整户</t>
    </r>
    <r>
      <rPr>
        <sz val="16"/>
        <rFont val="Times New Roman"/>
        <charset val="134"/>
      </rPr>
      <t>5</t>
    </r>
    <r>
      <rPr>
        <sz val="16"/>
        <rFont val="方正仿宋简体"/>
        <charset val="134"/>
      </rPr>
      <t>万元以内脱贫人口小额信贷进行贴息（按</t>
    </r>
    <r>
      <rPr>
        <sz val="16"/>
        <rFont val="Times New Roman"/>
        <charset val="134"/>
      </rPr>
      <t>80%</t>
    </r>
    <r>
      <rPr>
        <sz val="16"/>
        <rFont val="方正仿宋简体"/>
        <charset val="134"/>
      </rPr>
      <t>贴息）。</t>
    </r>
  </si>
  <si>
    <t>乡村振兴局</t>
  </si>
  <si>
    <t>村集体经济贷款贴息</t>
  </si>
  <si>
    <t>减轻发展村集体经济项目贷款付息压力。为全县各行政村用于发展村集体经济项目贷款进行贴息。贷款用途必须坚持用于发展生产；贴息方式为每季度贴息；贴息利率按照贷款当月市场报价利率计息，低于贷款当月市场报价利率的按照实际利率计息。</t>
  </si>
  <si>
    <t>六</t>
  </si>
  <si>
    <t>能力提升</t>
  </si>
  <si>
    <r>
      <rPr>
        <sz val="16"/>
        <rFont val="Times New Roman"/>
        <charset val="134"/>
      </rPr>
      <t>2024</t>
    </r>
    <r>
      <rPr>
        <sz val="16"/>
        <rFont val="方正仿宋简体"/>
        <charset val="134"/>
      </rPr>
      <t>年</t>
    </r>
    <r>
      <rPr>
        <sz val="16"/>
        <rFont val="Times New Roman"/>
        <charset val="134"/>
      </rPr>
      <t>“</t>
    </r>
    <r>
      <rPr>
        <sz val="16"/>
        <rFont val="方正仿宋简体"/>
        <charset val="134"/>
      </rPr>
      <t>雨露计划</t>
    </r>
    <r>
      <rPr>
        <sz val="16"/>
        <rFont val="Times New Roman"/>
        <charset val="134"/>
      </rPr>
      <t>”</t>
    </r>
  </si>
  <si>
    <r>
      <rPr>
        <sz val="16"/>
        <rFont val="方正仿宋简体"/>
        <charset val="134"/>
      </rPr>
      <t>完成雨露计划补助</t>
    </r>
    <r>
      <rPr>
        <sz val="16"/>
        <rFont val="Times New Roman"/>
        <charset val="134"/>
      </rPr>
      <t>825</t>
    </r>
    <r>
      <rPr>
        <sz val="16"/>
        <rFont val="方正仿宋简体"/>
        <charset val="134"/>
      </rPr>
      <t>人，每人每学期补助</t>
    </r>
    <r>
      <rPr>
        <sz val="16"/>
        <rFont val="Times New Roman"/>
        <charset val="134"/>
      </rPr>
      <t>2000</t>
    </r>
    <r>
      <rPr>
        <sz val="16"/>
        <rFont val="方正仿宋简体"/>
        <charset val="134"/>
      </rPr>
      <t>元。</t>
    </r>
  </si>
  <si>
    <t>就业培训能力提升</t>
  </si>
  <si>
    <r>
      <rPr>
        <sz val="16"/>
        <rFont val="方正仿宋简体"/>
        <charset val="134"/>
      </rPr>
      <t>完成就业培训能力提升</t>
    </r>
    <r>
      <rPr>
        <sz val="16"/>
        <rFont val="Times New Roman"/>
        <charset val="134"/>
      </rPr>
      <t>880</t>
    </r>
    <r>
      <rPr>
        <sz val="16"/>
        <rFont val="方正仿宋简体"/>
        <charset val="134"/>
      </rPr>
      <t>人次。</t>
    </r>
    <r>
      <rPr>
        <sz val="16"/>
        <rFont val="Times New Roman"/>
        <charset val="134"/>
      </rPr>
      <t>1.</t>
    </r>
    <r>
      <rPr>
        <sz val="16"/>
        <rFont val="方正仿宋简体"/>
        <charset val="134"/>
      </rPr>
      <t>开展就业培训能力提升行动。完成技能培训</t>
    </r>
    <r>
      <rPr>
        <sz val="16"/>
        <rFont val="Times New Roman"/>
        <charset val="134"/>
      </rPr>
      <t>180</t>
    </r>
    <r>
      <rPr>
        <sz val="16"/>
        <rFont val="方正仿宋简体"/>
        <charset val="134"/>
      </rPr>
      <t>人、开展电子商务培训</t>
    </r>
    <r>
      <rPr>
        <sz val="16"/>
        <rFont val="Times New Roman"/>
        <charset val="134"/>
      </rPr>
      <t>100</t>
    </r>
    <r>
      <rPr>
        <sz val="16"/>
        <rFont val="方正仿宋简体"/>
        <charset val="134"/>
      </rPr>
      <t>人，培训脱贫人口不少于</t>
    </r>
    <r>
      <rPr>
        <sz val="16"/>
        <rFont val="Times New Roman"/>
        <charset val="134"/>
      </rPr>
      <t>30%</t>
    </r>
    <r>
      <rPr>
        <sz val="16"/>
        <rFont val="方正仿宋简体"/>
        <charset val="134"/>
      </rPr>
      <t>。</t>
    </r>
    <r>
      <rPr>
        <sz val="16"/>
        <rFont val="Times New Roman"/>
        <charset val="134"/>
      </rPr>
      <t>2.</t>
    </r>
    <r>
      <rPr>
        <sz val="16"/>
        <rFont val="方正仿宋简体"/>
        <charset val="134"/>
      </rPr>
      <t>开展劳动力转移就业提升行动。完成：</t>
    </r>
    <r>
      <rPr>
        <sz val="16"/>
        <rFont val="Times New Roman"/>
        <charset val="134"/>
      </rPr>
      <t>“</t>
    </r>
    <r>
      <rPr>
        <sz val="16"/>
        <rFont val="方正仿宋简体"/>
        <charset val="134"/>
      </rPr>
      <t>盐池滩羊分割工</t>
    </r>
    <r>
      <rPr>
        <sz val="16"/>
        <rFont val="Times New Roman"/>
        <charset val="134"/>
      </rPr>
      <t>”</t>
    </r>
    <r>
      <rPr>
        <sz val="16"/>
        <rFont val="方正仿宋简体"/>
        <charset val="134"/>
      </rPr>
      <t>、劳务品牌就业示范基地，举办企业订单培训</t>
    </r>
    <r>
      <rPr>
        <sz val="16"/>
        <rFont val="Times New Roman"/>
        <charset val="134"/>
      </rPr>
      <t>50</t>
    </r>
    <r>
      <rPr>
        <sz val="16"/>
        <rFont val="方正仿宋简体"/>
        <charset val="134"/>
      </rPr>
      <t>人（滩羊分割），实用技术培训</t>
    </r>
    <r>
      <rPr>
        <sz val="16"/>
        <rFont val="Times New Roman"/>
        <charset val="134"/>
      </rPr>
      <t>150</t>
    </r>
    <r>
      <rPr>
        <sz val="16"/>
        <rFont val="方正仿宋简体"/>
        <charset val="134"/>
      </rPr>
      <t>人；开展致富带头人培训（滩羊经纪人）</t>
    </r>
    <r>
      <rPr>
        <sz val="16"/>
        <rFont val="Times New Roman"/>
        <charset val="134"/>
      </rPr>
      <t>100</t>
    </r>
    <r>
      <rPr>
        <sz val="16"/>
        <rFont val="方正仿宋简体"/>
        <charset val="134"/>
      </rPr>
      <t>人。</t>
    </r>
    <r>
      <rPr>
        <sz val="16"/>
        <rFont val="Times New Roman"/>
        <charset val="134"/>
      </rPr>
      <t>3.</t>
    </r>
    <r>
      <rPr>
        <sz val="16"/>
        <rFont val="方正仿宋简体"/>
        <charset val="134"/>
      </rPr>
      <t>强化闽宁劳务协作。组织盐池县籍脱贫劳动力、搬迁移民劳动力及其他困难家庭劳动力赴闽转移就业，实现稳定增收。全年输出</t>
    </r>
    <r>
      <rPr>
        <sz val="16"/>
        <rFont val="Times New Roman"/>
        <charset val="134"/>
      </rPr>
      <t>30</t>
    </r>
    <r>
      <rPr>
        <sz val="16"/>
        <rFont val="方正仿宋简体"/>
        <charset val="134"/>
      </rPr>
      <t>人，稳定就业</t>
    </r>
    <r>
      <rPr>
        <sz val="16"/>
        <rFont val="Times New Roman"/>
        <charset val="134"/>
      </rPr>
      <t>3</t>
    </r>
    <r>
      <rPr>
        <sz val="16"/>
        <rFont val="方正仿宋简体"/>
        <charset val="134"/>
      </rPr>
      <t>个月每人奖补</t>
    </r>
    <r>
      <rPr>
        <sz val="16"/>
        <rFont val="Times New Roman"/>
        <charset val="134"/>
      </rPr>
      <t>3000</t>
    </r>
    <r>
      <rPr>
        <sz val="16"/>
        <rFont val="方正仿宋简体"/>
        <charset val="134"/>
      </rPr>
      <t>元，稳定就业</t>
    </r>
    <r>
      <rPr>
        <sz val="16"/>
        <rFont val="Times New Roman"/>
        <charset val="134"/>
      </rPr>
      <t>6</t>
    </r>
    <r>
      <rPr>
        <sz val="16"/>
        <rFont val="方正仿宋简体"/>
        <charset val="134"/>
      </rPr>
      <t>个月以上每人奖补</t>
    </r>
    <r>
      <rPr>
        <sz val="16"/>
        <rFont val="Times New Roman"/>
        <charset val="134"/>
      </rPr>
      <t>6000</t>
    </r>
    <r>
      <rPr>
        <sz val="16"/>
        <rFont val="方正仿宋简体"/>
        <charset val="134"/>
      </rPr>
      <t>元。</t>
    </r>
  </si>
  <si>
    <t>七</t>
  </si>
  <si>
    <t>落实各项民生改善政策</t>
  </si>
  <si>
    <t>自主创业和务工就业（灵活就业）补贴政策</t>
  </si>
  <si>
    <r>
      <rPr>
        <sz val="16"/>
        <rFont val="方正仿宋简体"/>
        <charset val="134"/>
      </rPr>
      <t>对自主创业、且正常务工满</t>
    </r>
    <r>
      <rPr>
        <sz val="16"/>
        <rFont val="Times New Roman"/>
        <charset val="134"/>
      </rPr>
      <t>3</t>
    </r>
    <r>
      <rPr>
        <sz val="16"/>
        <rFont val="方正仿宋简体"/>
        <charset val="134"/>
      </rPr>
      <t>个月的脱贫户及监测户家庭劳动力给予</t>
    </r>
    <r>
      <rPr>
        <sz val="16"/>
        <rFont val="Times New Roman"/>
        <charset val="134"/>
      </rPr>
      <t>1000</t>
    </r>
    <r>
      <rPr>
        <sz val="16"/>
        <rFont val="方正仿宋简体"/>
        <charset val="134"/>
      </rPr>
      <t>元一次性创业补贴。共计补贴</t>
    </r>
    <r>
      <rPr>
        <sz val="16"/>
        <rFont val="Times New Roman"/>
        <charset val="134"/>
      </rPr>
      <t>3500</t>
    </r>
    <r>
      <rPr>
        <sz val="16"/>
        <rFont val="方正仿宋简体"/>
        <charset val="134"/>
      </rPr>
      <t>人。</t>
    </r>
  </si>
  <si>
    <t>外出务工交通补助</t>
  </si>
  <si>
    <r>
      <rPr>
        <sz val="16"/>
        <rFont val="Times New Roman"/>
        <charset val="134"/>
      </rPr>
      <t>1.</t>
    </r>
    <r>
      <rPr>
        <sz val="16"/>
        <rFont val="方正仿宋简体"/>
        <charset val="134"/>
      </rPr>
      <t>落实就业资金一次性交通奖补推动稳定就业。对盐池县户籍脱贫人口、农村低收入人口和搬迁群众，外出务工稳定就业</t>
    </r>
    <r>
      <rPr>
        <sz val="16"/>
        <rFont val="Times New Roman"/>
        <charset val="134"/>
      </rPr>
      <t>6</t>
    </r>
    <r>
      <rPr>
        <sz val="16"/>
        <rFont val="方正仿宋简体"/>
        <charset val="134"/>
      </rPr>
      <t>个月以上签订劳动合同、缴纳社会保险的盐池县户籍脱贫人口、农村低收入人口、搬迁群众（以县乡村振兴局认定人员为准），每人每年可享受一次性交通补贴。区内跨县（市）就业的每人每年一次性给予</t>
    </r>
    <r>
      <rPr>
        <sz val="16"/>
        <rFont val="Times New Roman"/>
        <charset val="134"/>
      </rPr>
      <t>200</t>
    </r>
    <r>
      <rPr>
        <sz val="16"/>
        <rFont val="方正仿宋简体"/>
        <charset val="134"/>
      </rPr>
      <t>元交通补贴；跨省（区）就业的每人每年一次性给予</t>
    </r>
    <r>
      <rPr>
        <sz val="16"/>
        <rFont val="Times New Roman"/>
        <charset val="134"/>
      </rPr>
      <t>800</t>
    </r>
    <r>
      <rPr>
        <sz val="16"/>
        <rFont val="方正仿宋简体"/>
        <charset val="134"/>
      </rPr>
      <t>元交通补贴。</t>
    </r>
    <r>
      <rPr>
        <sz val="16"/>
        <rFont val="Times New Roman"/>
        <charset val="134"/>
      </rPr>
      <t xml:space="preserve">
2.</t>
    </r>
    <r>
      <rPr>
        <sz val="16"/>
        <rFont val="方正仿宋简体"/>
        <charset val="134"/>
      </rPr>
      <t>落实衔接资金一次性交通奖补推动稳定就业。对外出务工的脱贫户、监测人口给予一次性交通补助（就业</t>
    </r>
    <r>
      <rPr>
        <sz val="16"/>
        <rFont val="Times New Roman"/>
        <charset val="134"/>
      </rPr>
      <t>3</t>
    </r>
    <r>
      <rPr>
        <sz val="16"/>
        <rFont val="方正仿宋简体"/>
        <charset val="134"/>
      </rPr>
      <t>个月内区内每人补助</t>
    </r>
    <r>
      <rPr>
        <sz val="16"/>
        <rFont val="Times New Roman"/>
        <charset val="134"/>
      </rPr>
      <t>200</t>
    </r>
    <r>
      <rPr>
        <sz val="16"/>
        <rFont val="方正仿宋简体"/>
        <charset val="134"/>
      </rPr>
      <t>元、区外每人补助</t>
    </r>
    <r>
      <rPr>
        <sz val="16"/>
        <rFont val="Times New Roman"/>
        <charset val="134"/>
      </rPr>
      <t>800</t>
    </r>
    <r>
      <rPr>
        <sz val="16"/>
        <rFont val="方正仿宋简体"/>
        <charset val="134"/>
      </rPr>
      <t>元，就业</t>
    </r>
    <r>
      <rPr>
        <sz val="16"/>
        <rFont val="Times New Roman"/>
        <charset val="134"/>
      </rPr>
      <t>6</t>
    </r>
    <r>
      <rPr>
        <sz val="16"/>
        <rFont val="方正仿宋简体"/>
        <charset val="134"/>
      </rPr>
      <t>个月以上区内每人补助</t>
    </r>
    <r>
      <rPr>
        <sz val="16"/>
        <rFont val="Times New Roman"/>
        <charset val="134"/>
      </rPr>
      <t>400</t>
    </r>
    <r>
      <rPr>
        <sz val="16"/>
        <rFont val="方正仿宋简体"/>
        <charset val="134"/>
      </rPr>
      <t>元、区外每人补助</t>
    </r>
    <r>
      <rPr>
        <sz val="16"/>
        <rFont val="Times New Roman"/>
        <charset val="134"/>
      </rPr>
      <t>1200</t>
    </r>
    <r>
      <rPr>
        <sz val="16"/>
        <rFont val="方正仿宋简体"/>
        <charset val="134"/>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</si>
</sst>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 "/>
  </numFmts>
  <fonts count="37">
    <font>
      <sz val="11"/>
      <color theme="1"/>
      <name val="宋体"/>
      <charset val="134"/>
      <scheme val="minor"/>
    </font>
    <font>
      <sz val="11"/>
      <name val="Times New Roman"/>
      <charset val="134"/>
    </font>
    <font>
      <sz val="12"/>
      <name val="Times New Roman"/>
      <charset val="134"/>
    </font>
    <font>
      <b/>
      <sz val="11"/>
      <name val="Times New Roman"/>
      <charset val="134"/>
    </font>
    <font>
      <sz val="18"/>
      <name val="方正仿宋简体"/>
      <charset val="134"/>
    </font>
    <font>
      <sz val="26"/>
      <name val="方正小标宋简体"/>
      <charset val="134"/>
    </font>
    <font>
      <sz val="26"/>
      <name val="Times New Roman"/>
      <charset val="134"/>
    </font>
    <font>
      <sz val="16"/>
      <name val="方正黑体简体"/>
      <charset val="134"/>
    </font>
    <font>
      <sz val="16"/>
      <name val="Times New Roman"/>
      <charset val="134"/>
    </font>
    <font>
      <b/>
      <sz val="16"/>
      <name val="方正仿宋简体"/>
      <charset val="134"/>
    </font>
    <font>
      <b/>
      <sz val="16"/>
      <name val="Times New Roman"/>
      <charset val="134"/>
    </font>
    <font>
      <sz val="16"/>
      <name val="方正仿宋简体"/>
      <charset val="134"/>
    </font>
    <font>
      <sz val="16"/>
      <name val="方正仿宋简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indexed="8"/>
      <name val="宋体"/>
      <charset val="134"/>
    </font>
    <font>
      <sz val="12"/>
      <name val="宋体"/>
      <charset val="134"/>
    </font>
    <font>
      <sz val="16"/>
      <name val="Times New Roman"/>
      <charset val="0"/>
    </font>
    <font>
      <sz val="16"/>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cellStyleXfs>
  <cellXfs count="51">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3"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lignment horizontal="left" vertical="center" wrapText="1"/>
    </xf>
    <xf numFmtId="176" fontId="10"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9" fillId="0" borderId="2" xfId="5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pplyProtection="1">
      <alignment horizontal="left" vertical="center" wrapText="1"/>
      <protection locked="0"/>
    </xf>
    <xf numFmtId="177"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11" fillId="0" borderId="2" xfId="50" applyFont="1" applyFill="1" applyBorder="1" applyAlignment="1">
      <alignment horizontal="left" vertical="center" wrapText="1"/>
    </xf>
    <xf numFmtId="0" fontId="12" fillId="0" borderId="2" xfId="0" applyFont="1" applyFill="1" applyBorder="1" applyAlignment="1">
      <alignment horizontal="left" vertical="center" wrapText="1"/>
    </xf>
    <xf numFmtId="177" fontId="8" fillId="0" borderId="2"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50" applyFont="1" applyFill="1" applyBorder="1" applyAlignment="1">
      <alignment horizontal="left" vertical="center" wrapText="1"/>
    </xf>
    <xf numFmtId="0" fontId="10" fillId="0" borderId="2" xfId="50" applyFont="1" applyFill="1" applyBorder="1" applyAlignment="1">
      <alignment horizontal="center" vertical="center" wrapText="1"/>
    </xf>
    <xf numFmtId="0" fontId="3" fillId="0" borderId="2" xfId="0" applyFont="1" applyFill="1" applyBorder="1">
      <alignment vertical="center"/>
    </xf>
    <xf numFmtId="0" fontId="1" fillId="0" borderId="2" xfId="0" applyFont="1" applyFill="1" applyBorder="1">
      <alignment vertical="center"/>
    </xf>
    <xf numFmtId="0" fontId="8" fillId="0" borderId="2" xfId="0" applyFont="1" applyFill="1" applyBorder="1" applyAlignment="1">
      <alignment horizontal="left" vertical="center" wrapText="1"/>
    </xf>
    <xf numFmtId="0" fontId="8" fillId="0" borderId="2" xfId="50"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0" borderId="2" xfId="50" applyFont="1" applyFill="1" applyBorder="1" applyAlignment="1">
      <alignment horizontal="left" vertical="center" wrapText="1"/>
    </xf>
    <xf numFmtId="0" fontId="11" fillId="0" borderId="2" xfId="50" applyFont="1" applyFill="1" applyBorder="1" applyAlignment="1">
      <alignment horizontal="center" vertical="center" wrapText="1"/>
    </xf>
    <xf numFmtId="0" fontId="8" fillId="2" borderId="2" xfId="0" applyFont="1" applyFill="1" applyBorder="1" applyAlignment="1">
      <alignment horizontal="center" vertical="center"/>
    </xf>
    <xf numFmtId="0" fontId="10" fillId="0" borderId="2" xfId="0" applyFont="1" applyFill="1" applyBorder="1" applyAlignment="1">
      <alignment horizontal="left" vertical="center"/>
    </xf>
    <xf numFmtId="0" fontId="8" fillId="0" borderId="2" xfId="0" applyFont="1" applyFill="1" applyBorder="1" applyAlignment="1">
      <alignment horizontal="left" vertical="center"/>
    </xf>
    <xf numFmtId="0" fontId="10"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Sheet1_3" xfId="50"/>
    <cellStyle name="常规 4 46" xfId="51"/>
    <cellStyle name="常规 2" xfId="52"/>
    <cellStyle name="常规 4 2" xfId="53"/>
    <cellStyle name="常规 4" xfId="54"/>
    <cellStyle name="常规 6" xfId="55"/>
    <cellStyle name="常规 4 3" xfId="56"/>
    <cellStyle name="常规 7" xfId="57"/>
    <cellStyle name="常规 4 2 4" xfId="58"/>
    <cellStyle name="常规 2 6" xfId="59"/>
    <cellStyle name="常规 3" xfId="60"/>
    <cellStyle name="常规 10 2" xfId="61"/>
    <cellStyle name="常规 8" xfId="62"/>
  </cellStyles>
  <dxfs count="1">
    <dxf>
      <fill>
        <patternFill patternType="solid">
          <bgColor rgb="FFFF9900"/>
        </patternFill>
      </fill>
    </dxf>
  </dxfs>
  <tableStyles count="0" defaultTableStyle="TableStyleMedium2" defaultPivotStyle="PivotStyleLight16"/>
  <colors>
    <mruColors>
      <color rgb="00FFD966"/>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6"/>
  <sheetViews>
    <sheetView tabSelected="1" zoomScale="70" zoomScaleNormal="70" workbookViewId="0">
      <pane ySplit="5" topLeftCell="A35" activePane="bottomLeft" state="frozen"/>
      <selection/>
      <selection pane="bottomLeft" activeCell="B39" sqref="B39"/>
    </sheetView>
  </sheetViews>
  <sheetFormatPr defaultColWidth="9" defaultRowHeight="36" customHeight="1"/>
  <cols>
    <col min="1" max="1" width="8.74166666666667" style="4" customWidth="1"/>
    <col min="2" max="2" width="46.9666666666667" style="5" customWidth="1"/>
    <col min="3" max="3" width="14.4583333333333" style="4" customWidth="1"/>
    <col min="4" max="4" width="18.0333333333333" style="4" customWidth="1"/>
    <col min="5" max="5" width="19.2833333333333" style="4" customWidth="1"/>
    <col min="6" max="6" width="17.85" style="4" customWidth="1"/>
    <col min="7" max="7" width="13.0333333333333" style="4" customWidth="1"/>
    <col min="8" max="8" width="21.2416666666667" style="4" customWidth="1"/>
    <col min="9" max="9" width="88.0083333333333" style="6" customWidth="1"/>
    <col min="10" max="10" width="28.2" style="7" customWidth="1"/>
    <col min="11" max="11" width="18.75" style="7" customWidth="1"/>
    <col min="12" max="12" width="24.5" style="1" hidden="1" customWidth="1"/>
    <col min="13" max="16384" width="9" style="1"/>
  </cols>
  <sheetData>
    <row r="1" customHeight="1" spans="1:1">
      <c r="A1" s="8" t="s">
        <v>0</v>
      </c>
    </row>
    <row r="2" s="1" customFormat="1" ht="54" customHeight="1" spans="1:11">
      <c r="A2" s="9" t="s">
        <v>1</v>
      </c>
      <c r="B2" s="10"/>
      <c r="C2" s="11"/>
      <c r="D2" s="11"/>
      <c r="E2" s="11"/>
      <c r="F2" s="11"/>
      <c r="G2" s="11"/>
      <c r="H2" s="11"/>
      <c r="I2" s="10"/>
      <c r="J2" s="11"/>
      <c r="K2" s="11"/>
    </row>
    <row r="3" s="2" customFormat="1" ht="32" customHeight="1" spans="1:12">
      <c r="A3" s="12" t="s">
        <v>2</v>
      </c>
      <c r="B3" s="12" t="s">
        <v>3</v>
      </c>
      <c r="C3" s="13" t="s">
        <v>4</v>
      </c>
      <c r="D3" s="14"/>
      <c r="E3" s="14"/>
      <c r="F3" s="14"/>
      <c r="G3" s="14"/>
      <c r="H3" s="14"/>
      <c r="I3" s="12" t="s">
        <v>5</v>
      </c>
      <c r="J3" s="12" t="s">
        <v>6</v>
      </c>
      <c r="K3" s="33" t="s">
        <v>7</v>
      </c>
      <c r="L3" s="33" t="s">
        <v>8</v>
      </c>
    </row>
    <row r="4" s="2" customFormat="1" ht="63" customHeight="1" spans="1:12">
      <c r="A4" s="15"/>
      <c r="B4" s="15"/>
      <c r="C4" s="13" t="s">
        <v>9</v>
      </c>
      <c r="D4" s="13" t="s">
        <v>10</v>
      </c>
      <c r="E4" s="13" t="s">
        <v>11</v>
      </c>
      <c r="F4" s="13" t="s">
        <v>12</v>
      </c>
      <c r="G4" s="13" t="s">
        <v>13</v>
      </c>
      <c r="H4" s="13" t="s">
        <v>14</v>
      </c>
      <c r="I4" s="15"/>
      <c r="J4" s="15"/>
      <c r="K4" s="34"/>
      <c r="L4" s="34"/>
    </row>
    <row r="5" s="3" customFormat="1" ht="44" customHeight="1" spans="1:12">
      <c r="A5" s="16" t="s">
        <v>15</v>
      </c>
      <c r="B5" s="17"/>
      <c r="C5" s="18">
        <f>C6+C43+C59+C60+C78+C81+C84</f>
        <v>38318.7</v>
      </c>
      <c r="D5" s="18">
        <f t="shared" ref="C5:H5" si="0">D6+D43+D59+D60+D78+D81+D84</f>
        <v>16307.7</v>
      </c>
      <c r="E5" s="18">
        <f t="shared" si="0"/>
        <v>7973</v>
      </c>
      <c r="F5" s="18">
        <f t="shared" si="0"/>
        <v>8000</v>
      </c>
      <c r="G5" s="18">
        <f t="shared" si="0"/>
        <v>4980</v>
      </c>
      <c r="H5" s="18">
        <f t="shared" si="0"/>
        <v>1058</v>
      </c>
      <c r="I5" s="35"/>
      <c r="J5" s="36"/>
      <c r="K5" s="30"/>
      <c r="L5" s="37"/>
    </row>
    <row r="6" s="1" customFormat="1" ht="44" customHeight="1" spans="1:12">
      <c r="A6" s="19" t="s">
        <v>16</v>
      </c>
      <c r="B6" s="20" t="s">
        <v>17</v>
      </c>
      <c r="C6" s="14">
        <f t="shared" ref="C6:H6" si="1">C7+C13+C18+C23+C26+C27+C28+C40</f>
        <v>14838</v>
      </c>
      <c r="D6" s="14">
        <f t="shared" si="1"/>
        <v>4360</v>
      </c>
      <c r="E6" s="14">
        <f t="shared" si="1"/>
        <v>2000</v>
      </c>
      <c r="F6" s="14">
        <f t="shared" si="1"/>
        <v>7420</v>
      </c>
      <c r="G6" s="14">
        <f t="shared" si="1"/>
        <v>0</v>
      </c>
      <c r="H6" s="14">
        <f t="shared" si="1"/>
        <v>1058</v>
      </c>
      <c r="I6" s="35"/>
      <c r="J6" s="36"/>
      <c r="K6" s="14"/>
      <c r="L6" s="38"/>
    </row>
    <row r="7" s="1" customFormat="1" ht="44" customHeight="1" spans="1:12">
      <c r="A7" s="14">
        <v>1</v>
      </c>
      <c r="B7" s="21" t="s">
        <v>18</v>
      </c>
      <c r="C7" s="14">
        <f>C8+C9+C10+C11+C12</f>
        <v>3963</v>
      </c>
      <c r="D7" s="14">
        <f>D8+D9+D10+D11+D12</f>
        <v>1863</v>
      </c>
      <c r="E7" s="14">
        <f>E8+E9+E10+E11+E12</f>
        <v>2000</v>
      </c>
      <c r="F7" s="14">
        <f>F8+F9+F10+F11+F12</f>
        <v>100</v>
      </c>
      <c r="G7" s="14"/>
      <c r="H7" s="14"/>
      <c r="I7" s="39"/>
      <c r="J7" s="40"/>
      <c r="K7" s="14"/>
      <c r="L7" s="38"/>
    </row>
    <row r="8" s="1" customFormat="1" ht="67" customHeight="1" spans="1:12">
      <c r="A8" s="14">
        <v>1.1</v>
      </c>
      <c r="B8" s="22" t="s">
        <v>19</v>
      </c>
      <c r="C8" s="14">
        <f>D8+E8+F8+G8</f>
        <v>2000</v>
      </c>
      <c r="D8" s="23"/>
      <c r="E8" s="23">
        <v>2000</v>
      </c>
      <c r="F8" s="23"/>
      <c r="G8" s="23"/>
      <c r="H8" s="23"/>
      <c r="I8" s="21" t="s">
        <v>20</v>
      </c>
      <c r="J8" s="41" t="s">
        <v>21</v>
      </c>
      <c r="K8" s="19" t="s">
        <v>22</v>
      </c>
      <c r="L8" s="38"/>
    </row>
    <row r="9" s="1" customFormat="1" ht="65" customHeight="1" spans="1:12">
      <c r="A9" s="14">
        <v>1.2</v>
      </c>
      <c r="B9" s="21" t="s">
        <v>23</v>
      </c>
      <c r="C9" s="14">
        <f>D9+E9+F9+G9</f>
        <v>1578</v>
      </c>
      <c r="D9" s="24">
        <v>1578</v>
      </c>
      <c r="E9" s="24"/>
      <c r="F9" s="24"/>
      <c r="G9" s="24"/>
      <c r="H9" s="24"/>
      <c r="I9" s="21" t="s">
        <v>24</v>
      </c>
      <c r="J9" s="19" t="s">
        <v>25</v>
      </c>
      <c r="K9" s="19" t="s">
        <v>26</v>
      </c>
      <c r="L9" s="14">
        <v>1578</v>
      </c>
    </row>
    <row r="10" s="1" customFormat="1" ht="81" customHeight="1" spans="1:12">
      <c r="A10" s="14">
        <v>1.3</v>
      </c>
      <c r="B10" s="21" t="s">
        <v>27</v>
      </c>
      <c r="C10" s="14">
        <f>D10+E10+F10+G10</f>
        <v>100</v>
      </c>
      <c r="D10" s="24"/>
      <c r="E10" s="24"/>
      <c r="F10" s="24">
        <v>100</v>
      </c>
      <c r="G10" s="24"/>
      <c r="H10" s="24"/>
      <c r="I10" s="21" t="s">
        <v>28</v>
      </c>
      <c r="J10" s="19" t="s">
        <v>29</v>
      </c>
      <c r="K10" s="19" t="s">
        <v>22</v>
      </c>
      <c r="L10" s="38"/>
    </row>
    <row r="11" s="1" customFormat="1" ht="60" customHeight="1" spans="1:12">
      <c r="A11" s="14">
        <v>1.4</v>
      </c>
      <c r="B11" s="21" t="s">
        <v>30</v>
      </c>
      <c r="C11" s="14">
        <f>D11+E11+F11+G11</f>
        <v>150</v>
      </c>
      <c r="D11" s="24">
        <v>150</v>
      </c>
      <c r="E11" s="24"/>
      <c r="F11" s="24"/>
      <c r="G11" s="24"/>
      <c r="H11" s="24"/>
      <c r="I11" s="21" t="s">
        <v>31</v>
      </c>
      <c r="J11" s="19" t="s">
        <v>32</v>
      </c>
      <c r="K11" s="19" t="s">
        <v>22</v>
      </c>
      <c r="L11" s="42">
        <v>150</v>
      </c>
    </row>
    <row r="12" s="1" customFormat="1" ht="60" customHeight="1" spans="1:12">
      <c r="A12" s="14">
        <v>1.5</v>
      </c>
      <c r="B12" s="21" t="s">
        <v>33</v>
      </c>
      <c r="C12" s="14">
        <f>D12+E12+F12+G12</f>
        <v>135</v>
      </c>
      <c r="D12" s="24">
        <v>135</v>
      </c>
      <c r="E12" s="24"/>
      <c r="F12" s="24"/>
      <c r="G12" s="24"/>
      <c r="H12" s="24"/>
      <c r="I12" s="21" t="s">
        <v>34</v>
      </c>
      <c r="J12" s="19" t="s">
        <v>35</v>
      </c>
      <c r="K12" s="19" t="s">
        <v>36</v>
      </c>
      <c r="L12" s="42">
        <v>135</v>
      </c>
    </row>
    <row r="13" s="1" customFormat="1" ht="65" customHeight="1" spans="1:12">
      <c r="A13" s="14">
        <v>2</v>
      </c>
      <c r="B13" s="21" t="s">
        <v>37</v>
      </c>
      <c r="C13" s="14">
        <f>C14+C15+C16+C17</f>
        <v>5228</v>
      </c>
      <c r="D13" s="14"/>
      <c r="E13" s="14"/>
      <c r="F13" s="14">
        <f>F14+F15+F16+F17</f>
        <v>4170</v>
      </c>
      <c r="G13" s="14"/>
      <c r="H13" s="14">
        <f>H15+H16+H17</f>
        <v>1058</v>
      </c>
      <c r="I13" s="39"/>
      <c r="J13" s="14"/>
      <c r="K13" s="14"/>
      <c r="L13" s="38"/>
    </row>
    <row r="14" s="1" customFormat="1" ht="55" customHeight="1" spans="1:12">
      <c r="A14" s="14">
        <v>2.1</v>
      </c>
      <c r="B14" s="25" t="s">
        <v>38</v>
      </c>
      <c r="C14" s="14">
        <f>D14+E14+F14+G14</f>
        <v>1120</v>
      </c>
      <c r="D14" s="14"/>
      <c r="E14" s="14"/>
      <c r="F14" s="14">
        <v>1120</v>
      </c>
      <c r="G14" s="14"/>
      <c r="H14" s="14"/>
      <c r="I14" s="25" t="s">
        <v>39</v>
      </c>
      <c r="J14" s="19" t="s">
        <v>40</v>
      </c>
      <c r="K14" s="19" t="s">
        <v>41</v>
      </c>
      <c r="L14" s="38"/>
    </row>
    <row r="15" s="1" customFormat="1" ht="145" customHeight="1" spans="1:12">
      <c r="A15" s="14">
        <v>2.2</v>
      </c>
      <c r="B15" s="25" t="s">
        <v>42</v>
      </c>
      <c r="C15" s="14">
        <f>F15+H15</f>
        <v>2220</v>
      </c>
      <c r="D15" s="14"/>
      <c r="E15" s="14"/>
      <c r="F15" s="14">
        <v>1625</v>
      </c>
      <c r="G15" s="14"/>
      <c r="H15" s="14">
        <v>595</v>
      </c>
      <c r="I15" s="25" t="s">
        <v>43</v>
      </c>
      <c r="J15" s="19" t="s">
        <v>44</v>
      </c>
      <c r="K15" s="19" t="s">
        <v>41</v>
      </c>
      <c r="L15" s="38"/>
    </row>
    <row r="16" s="1" customFormat="1" ht="64" customHeight="1" spans="1:12">
      <c r="A16" s="14">
        <v>2.3</v>
      </c>
      <c r="B16" s="25" t="s">
        <v>45</v>
      </c>
      <c r="C16" s="14">
        <f>F16+H16</f>
        <v>1493</v>
      </c>
      <c r="D16" s="14"/>
      <c r="E16" s="14"/>
      <c r="F16" s="14">
        <v>1125</v>
      </c>
      <c r="G16" s="14"/>
      <c r="H16" s="14">
        <v>368</v>
      </c>
      <c r="I16" s="25" t="s">
        <v>46</v>
      </c>
      <c r="J16" s="19" t="s">
        <v>29</v>
      </c>
      <c r="K16" s="19" t="s">
        <v>41</v>
      </c>
      <c r="L16" s="38"/>
    </row>
    <row r="17" s="1" customFormat="1" ht="90" customHeight="1" spans="1:12">
      <c r="A17" s="14">
        <v>2.4</v>
      </c>
      <c r="B17" s="25" t="s">
        <v>47</v>
      </c>
      <c r="C17" s="14">
        <v>395</v>
      </c>
      <c r="D17" s="14"/>
      <c r="E17" s="14"/>
      <c r="F17" s="14">
        <v>300</v>
      </c>
      <c r="G17" s="14"/>
      <c r="H17" s="14">
        <v>95</v>
      </c>
      <c r="I17" s="25" t="s">
        <v>48</v>
      </c>
      <c r="J17" s="19" t="s">
        <v>49</v>
      </c>
      <c r="K17" s="19" t="s">
        <v>41</v>
      </c>
      <c r="L17" s="38"/>
    </row>
    <row r="18" s="1" customFormat="1" ht="55" customHeight="1" spans="1:12">
      <c r="A18" s="14">
        <v>3</v>
      </c>
      <c r="B18" s="25" t="s">
        <v>50</v>
      </c>
      <c r="C18" s="14">
        <f>C19+C20+C21+C22</f>
        <v>1950</v>
      </c>
      <c r="D18" s="14"/>
      <c r="E18" s="14"/>
      <c r="F18" s="14">
        <f>F19+F20+F21+F22</f>
        <v>1950</v>
      </c>
      <c r="G18" s="14"/>
      <c r="H18" s="14"/>
      <c r="I18" s="43"/>
      <c r="J18" s="14"/>
      <c r="K18" s="14"/>
      <c r="L18" s="38"/>
    </row>
    <row r="19" s="1" customFormat="1" ht="73" customHeight="1" spans="1:12">
      <c r="A19" s="14">
        <v>3.1</v>
      </c>
      <c r="B19" s="26" t="s">
        <v>51</v>
      </c>
      <c r="C19" s="14">
        <f>D19+E19+F19+G19</f>
        <v>600</v>
      </c>
      <c r="D19" s="24"/>
      <c r="E19" s="27"/>
      <c r="F19" s="27">
        <v>600</v>
      </c>
      <c r="G19" s="27"/>
      <c r="H19" s="27"/>
      <c r="I19" s="21" t="s">
        <v>52</v>
      </c>
      <c r="J19" s="19" t="s">
        <v>53</v>
      </c>
      <c r="K19" s="19" t="s">
        <v>26</v>
      </c>
      <c r="L19" s="27">
        <v>-600</v>
      </c>
    </row>
    <row r="20" s="1" customFormat="1" ht="67" customHeight="1" spans="1:12">
      <c r="A20" s="14">
        <v>3.2</v>
      </c>
      <c r="B20" s="26" t="s">
        <v>54</v>
      </c>
      <c r="C20" s="14">
        <f>D20+E20+F20+G20</f>
        <v>500</v>
      </c>
      <c r="D20" s="24"/>
      <c r="E20" s="27"/>
      <c r="F20" s="27">
        <v>500</v>
      </c>
      <c r="G20" s="27"/>
      <c r="H20" s="27"/>
      <c r="I20" s="21" t="s">
        <v>55</v>
      </c>
      <c r="J20" s="44" t="s">
        <v>56</v>
      </c>
      <c r="K20" s="19" t="s">
        <v>26</v>
      </c>
      <c r="L20" s="27">
        <v>-500</v>
      </c>
    </row>
    <row r="21" s="1" customFormat="1" ht="67" customHeight="1" spans="1:12">
      <c r="A21" s="14">
        <v>3.3</v>
      </c>
      <c r="B21" s="21" t="s">
        <v>57</v>
      </c>
      <c r="C21" s="14">
        <f>D21+E21+F21+G21</f>
        <v>400</v>
      </c>
      <c r="D21" s="27"/>
      <c r="E21" s="27"/>
      <c r="F21" s="27">
        <v>400</v>
      </c>
      <c r="G21" s="27"/>
      <c r="H21" s="27"/>
      <c r="I21" s="21" t="s">
        <v>58</v>
      </c>
      <c r="J21" s="44" t="s">
        <v>59</v>
      </c>
      <c r="K21" s="19" t="s">
        <v>26</v>
      </c>
      <c r="L21" s="27">
        <v>-400</v>
      </c>
    </row>
    <row r="22" s="1" customFormat="1" ht="59" customHeight="1" spans="1:12">
      <c r="A22" s="14">
        <v>3.4</v>
      </c>
      <c r="B22" s="21" t="s">
        <v>60</v>
      </c>
      <c r="C22" s="14">
        <f>D22+E22+F22+G22</f>
        <v>450</v>
      </c>
      <c r="D22" s="14"/>
      <c r="E22" s="14"/>
      <c r="F22" s="14">
        <v>450</v>
      </c>
      <c r="G22" s="14"/>
      <c r="H22" s="14"/>
      <c r="I22" s="21" t="s">
        <v>61</v>
      </c>
      <c r="J22" s="19" t="s">
        <v>62</v>
      </c>
      <c r="K22" s="19" t="s">
        <v>26</v>
      </c>
      <c r="L22" s="38"/>
    </row>
    <row r="23" s="1" customFormat="1" ht="83" customHeight="1" spans="1:12">
      <c r="A23" s="14">
        <v>4</v>
      </c>
      <c r="B23" s="21" t="s">
        <v>63</v>
      </c>
      <c r="C23" s="14">
        <f>C24+C25</f>
        <v>1200</v>
      </c>
      <c r="D23" s="14"/>
      <c r="E23" s="14"/>
      <c r="F23" s="14">
        <f>F24+F25</f>
        <v>1200</v>
      </c>
      <c r="G23" s="24"/>
      <c r="H23" s="24"/>
      <c r="I23" s="39"/>
      <c r="J23" s="14"/>
      <c r="K23" s="14"/>
      <c r="L23" s="38"/>
    </row>
    <row r="24" s="1" customFormat="1" ht="83" customHeight="1" spans="1:12">
      <c r="A24" s="14">
        <v>4.1</v>
      </c>
      <c r="B24" s="21" t="s">
        <v>64</v>
      </c>
      <c r="C24" s="14">
        <v>760</v>
      </c>
      <c r="D24" s="24"/>
      <c r="E24" s="24"/>
      <c r="F24" s="24">
        <v>760</v>
      </c>
      <c r="G24" s="24"/>
      <c r="H24" s="24"/>
      <c r="I24" s="21" t="s">
        <v>65</v>
      </c>
      <c r="J24" s="19" t="s">
        <v>29</v>
      </c>
      <c r="K24" s="19" t="s">
        <v>36</v>
      </c>
      <c r="L24" s="38"/>
    </row>
    <row r="25" s="1" customFormat="1" ht="83" customHeight="1" spans="1:12">
      <c r="A25" s="14">
        <v>4.2</v>
      </c>
      <c r="B25" s="21" t="s">
        <v>66</v>
      </c>
      <c r="C25" s="14">
        <v>440</v>
      </c>
      <c r="D25" s="24"/>
      <c r="E25" s="24"/>
      <c r="F25" s="24">
        <v>440</v>
      </c>
      <c r="G25" s="24"/>
      <c r="H25" s="24"/>
      <c r="I25" s="21" t="s">
        <v>67</v>
      </c>
      <c r="J25" s="19" t="s">
        <v>68</v>
      </c>
      <c r="K25" s="19" t="s">
        <v>69</v>
      </c>
      <c r="L25" s="38"/>
    </row>
    <row r="26" s="1" customFormat="1" ht="83" customHeight="1" spans="1:12">
      <c r="A26" s="14">
        <v>5</v>
      </c>
      <c r="B26" s="21" t="s">
        <v>70</v>
      </c>
      <c r="C26" s="14">
        <v>401</v>
      </c>
      <c r="D26" s="24">
        <v>401</v>
      </c>
      <c r="E26" s="24"/>
      <c r="F26" s="24"/>
      <c r="G26" s="24"/>
      <c r="H26" s="24"/>
      <c r="I26" s="21" t="s">
        <v>71</v>
      </c>
      <c r="J26" s="19" t="s">
        <v>72</v>
      </c>
      <c r="K26" s="19" t="s">
        <v>26</v>
      </c>
      <c r="L26" s="38"/>
    </row>
    <row r="27" s="1" customFormat="1" ht="60" customHeight="1" spans="1:12">
      <c r="A27" s="14">
        <v>6</v>
      </c>
      <c r="B27" s="21" t="s">
        <v>73</v>
      </c>
      <c r="C27" s="14">
        <v>700</v>
      </c>
      <c r="D27" s="24">
        <v>700</v>
      </c>
      <c r="E27" s="24"/>
      <c r="F27" s="24"/>
      <c r="G27" s="24"/>
      <c r="H27" s="24"/>
      <c r="I27" s="21" t="s">
        <v>74</v>
      </c>
      <c r="J27" s="19" t="s">
        <v>75</v>
      </c>
      <c r="K27" s="19" t="s">
        <v>76</v>
      </c>
      <c r="L27" s="45">
        <v>700</v>
      </c>
    </row>
    <row r="28" s="1" customFormat="1" ht="80" customHeight="1" spans="1:12">
      <c r="A28" s="14">
        <v>7</v>
      </c>
      <c r="B28" s="25" t="s">
        <v>77</v>
      </c>
      <c r="C28" s="14">
        <f t="shared" ref="C28:H28" si="2">C29+C30+C31+C32+C33+C34+C35+C36+C37+C38+C39</f>
        <v>646</v>
      </c>
      <c r="D28" s="14">
        <f t="shared" si="2"/>
        <v>646</v>
      </c>
      <c r="E28" s="14">
        <f t="shared" si="2"/>
        <v>0</v>
      </c>
      <c r="F28" s="14">
        <f t="shared" si="2"/>
        <v>0</v>
      </c>
      <c r="G28" s="14">
        <f t="shared" si="2"/>
        <v>0</v>
      </c>
      <c r="H28" s="14">
        <f t="shared" si="2"/>
        <v>0</v>
      </c>
      <c r="I28" s="43"/>
      <c r="J28" s="40"/>
      <c r="K28" s="14"/>
      <c r="L28" s="38"/>
    </row>
    <row r="29" s="1" customFormat="1" ht="79" customHeight="1" spans="1:12">
      <c r="A29" s="14">
        <v>7.1</v>
      </c>
      <c r="B29" s="25" t="s">
        <v>78</v>
      </c>
      <c r="C29" s="14">
        <f>D29+E29+F29+G29</f>
        <v>100</v>
      </c>
      <c r="D29" s="14">
        <v>100</v>
      </c>
      <c r="E29" s="14"/>
      <c r="F29" s="14"/>
      <c r="G29" s="14"/>
      <c r="H29" s="14"/>
      <c r="I29" s="25" t="s">
        <v>79</v>
      </c>
      <c r="J29" s="44" t="s">
        <v>80</v>
      </c>
      <c r="K29" s="44" t="s">
        <v>36</v>
      </c>
      <c r="L29" s="38"/>
    </row>
    <row r="30" s="1" customFormat="1" ht="84" customHeight="1" spans="1:12">
      <c r="A30" s="14">
        <v>7.2</v>
      </c>
      <c r="B30" s="25" t="s">
        <v>81</v>
      </c>
      <c r="C30" s="14">
        <f t="shared" ref="C30:C39" si="3">D30+E30+F30+G30</f>
        <v>150</v>
      </c>
      <c r="D30" s="14">
        <v>150</v>
      </c>
      <c r="E30" s="14"/>
      <c r="F30" s="14"/>
      <c r="G30" s="14"/>
      <c r="H30" s="14"/>
      <c r="I30" s="25" t="s">
        <v>82</v>
      </c>
      <c r="J30" s="44" t="s">
        <v>83</v>
      </c>
      <c r="K30" s="44" t="s">
        <v>84</v>
      </c>
      <c r="L30" s="38"/>
    </row>
    <row r="31" s="1" customFormat="1" ht="79" customHeight="1" spans="1:12">
      <c r="A31" s="14">
        <v>7.3</v>
      </c>
      <c r="B31" s="25" t="s">
        <v>85</v>
      </c>
      <c r="C31" s="14">
        <f t="shared" si="3"/>
        <v>66</v>
      </c>
      <c r="D31" s="14">
        <v>66</v>
      </c>
      <c r="E31" s="14"/>
      <c r="F31" s="14"/>
      <c r="G31" s="14"/>
      <c r="H31" s="14"/>
      <c r="I31" s="25" t="s">
        <v>86</v>
      </c>
      <c r="J31" s="44" t="s">
        <v>87</v>
      </c>
      <c r="K31" s="44" t="s">
        <v>88</v>
      </c>
      <c r="L31" s="38"/>
    </row>
    <row r="32" s="1" customFormat="1" ht="70" customHeight="1" spans="1:12">
      <c r="A32" s="14">
        <v>7.4</v>
      </c>
      <c r="B32" s="25" t="s">
        <v>89</v>
      </c>
      <c r="C32" s="14">
        <f t="shared" si="3"/>
        <v>70</v>
      </c>
      <c r="D32" s="14">
        <v>70</v>
      </c>
      <c r="E32" s="14"/>
      <c r="F32" s="14"/>
      <c r="G32" s="14"/>
      <c r="H32" s="14"/>
      <c r="I32" s="25" t="s">
        <v>90</v>
      </c>
      <c r="J32" s="44" t="s">
        <v>91</v>
      </c>
      <c r="K32" s="44" t="s">
        <v>92</v>
      </c>
      <c r="L32" s="38"/>
    </row>
    <row r="33" s="1" customFormat="1" ht="70" customHeight="1" spans="1:12">
      <c r="A33" s="14">
        <v>7.5</v>
      </c>
      <c r="B33" s="25" t="s">
        <v>93</v>
      </c>
      <c r="C33" s="14">
        <f t="shared" si="3"/>
        <v>40</v>
      </c>
      <c r="D33" s="14">
        <v>40</v>
      </c>
      <c r="E33" s="14"/>
      <c r="F33" s="14"/>
      <c r="G33" s="14"/>
      <c r="H33" s="14"/>
      <c r="I33" s="25" t="s">
        <v>94</v>
      </c>
      <c r="J33" s="44" t="s">
        <v>95</v>
      </c>
      <c r="K33" s="44" t="s">
        <v>69</v>
      </c>
      <c r="L33" s="38"/>
    </row>
    <row r="34" s="1" customFormat="1" ht="99" customHeight="1" spans="1:12">
      <c r="A34" s="14">
        <v>7.6</v>
      </c>
      <c r="B34" s="25" t="s">
        <v>96</v>
      </c>
      <c r="C34" s="14">
        <f t="shared" si="3"/>
        <v>100</v>
      </c>
      <c r="D34" s="14">
        <v>100</v>
      </c>
      <c r="E34" s="14"/>
      <c r="F34" s="14"/>
      <c r="G34" s="14"/>
      <c r="H34" s="14"/>
      <c r="I34" s="25" t="s">
        <v>97</v>
      </c>
      <c r="J34" s="44" t="s">
        <v>98</v>
      </c>
      <c r="K34" s="44" t="s">
        <v>99</v>
      </c>
      <c r="L34" s="38"/>
    </row>
    <row r="35" s="1" customFormat="1" ht="78" customHeight="1" spans="1:12">
      <c r="A35" s="14">
        <v>7.7</v>
      </c>
      <c r="B35" s="25" t="s">
        <v>100</v>
      </c>
      <c r="C35" s="14">
        <f t="shared" si="3"/>
        <v>20</v>
      </c>
      <c r="D35" s="14">
        <v>20</v>
      </c>
      <c r="E35" s="14"/>
      <c r="F35" s="14"/>
      <c r="G35" s="14"/>
      <c r="H35" s="14"/>
      <c r="I35" s="25" t="s">
        <v>101</v>
      </c>
      <c r="J35" s="44" t="s">
        <v>102</v>
      </c>
      <c r="K35" s="44" t="s">
        <v>92</v>
      </c>
      <c r="L35" s="38"/>
    </row>
    <row r="36" s="1" customFormat="1" ht="78" customHeight="1" spans="1:12">
      <c r="A36" s="14">
        <v>7.8</v>
      </c>
      <c r="B36" s="25" t="s">
        <v>103</v>
      </c>
      <c r="C36" s="14">
        <f t="shared" si="3"/>
        <v>20</v>
      </c>
      <c r="D36" s="14">
        <v>20</v>
      </c>
      <c r="E36" s="14"/>
      <c r="F36" s="14"/>
      <c r="G36" s="14"/>
      <c r="H36" s="14"/>
      <c r="I36" s="25" t="s">
        <v>104</v>
      </c>
      <c r="J36" s="44" t="s">
        <v>98</v>
      </c>
      <c r="K36" s="44" t="s">
        <v>105</v>
      </c>
      <c r="L36" s="38"/>
    </row>
    <row r="37" s="1" customFormat="1" ht="78" customHeight="1" spans="1:12">
      <c r="A37" s="14">
        <v>7.9</v>
      </c>
      <c r="B37" s="25" t="s">
        <v>106</v>
      </c>
      <c r="C37" s="14">
        <f t="shared" si="3"/>
        <v>35</v>
      </c>
      <c r="D37" s="14">
        <v>35</v>
      </c>
      <c r="E37" s="14"/>
      <c r="F37" s="14"/>
      <c r="G37" s="14"/>
      <c r="H37" s="14"/>
      <c r="I37" s="25" t="s">
        <v>107</v>
      </c>
      <c r="J37" s="44" t="s">
        <v>98</v>
      </c>
      <c r="K37" s="44" t="s">
        <v>108</v>
      </c>
      <c r="L37" s="38"/>
    </row>
    <row r="38" s="1" customFormat="1" ht="78" customHeight="1" spans="1:12">
      <c r="A38" s="28">
        <v>7.1</v>
      </c>
      <c r="B38" s="25" t="s">
        <v>109</v>
      </c>
      <c r="C38" s="14">
        <f t="shared" si="3"/>
        <v>20</v>
      </c>
      <c r="D38" s="14">
        <v>20</v>
      </c>
      <c r="E38" s="14"/>
      <c r="F38" s="14"/>
      <c r="G38" s="14"/>
      <c r="H38" s="14"/>
      <c r="I38" s="43" t="s">
        <v>110</v>
      </c>
      <c r="J38" s="44" t="s">
        <v>98</v>
      </c>
      <c r="K38" s="44" t="s">
        <v>111</v>
      </c>
      <c r="L38" s="38"/>
    </row>
    <row r="39" s="1" customFormat="1" ht="78" customHeight="1" spans="1:12">
      <c r="A39" s="14">
        <v>7.11</v>
      </c>
      <c r="B39" s="25" t="s">
        <v>112</v>
      </c>
      <c r="C39" s="14">
        <f t="shared" si="3"/>
        <v>25</v>
      </c>
      <c r="D39" s="14">
        <v>25</v>
      </c>
      <c r="E39" s="14"/>
      <c r="F39" s="14"/>
      <c r="G39" s="14"/>
      <c r="H39" s="14"/>
      <c r="I39" s="25" t="s">
        <v>113</v>
      </c>
      <c r="J39" s="44" t="s">
        <v>114</v>
      </c>
      <c r="K39" s="44" t="s">
        <v>115</v>
      </c>
      <c r="L39" s="38"/>
    </row>
    <row r="40" s="1" customFormat="1" ht="70" customHeight="1" spans="1:12">
      <c r="A40" s="14">
        <v>8</v>
      </c>
      <c r="B40" s="25" t="s">
        <v>116</v>
      </c>
      <c r="C40" s="14">
        <f>C41+C42</f>
        <v>750</v>
      </c>
      <c r="D40" s="14">
        <f>D41+D42</f>
        <v>750</v>
      </c>
      <c r="E40" s="14"/>
      <c r="F40" s="14"/>
      <c r="G40" s="14"/>
      <c r="H40" s="14"/>
      <c r="I40" s="43"/>
      <c r="J40" s="40"/>
      <c r="K40" s="40"/>
      <c r="L40" s="38"/>
    </row>
    <row r="41" s="1" customFormat="1" ht="82" customHeight="1" spans="1:12">
      <c r="A41" s="14">
        <v>8.1</v>
      </c>
      <c r="B41" s="21" t="s">
        <v>117</v>
      </c>
      <c r="C41" s="14">
        <v>380</v>
      </c>
      <c r="D41" s="14">
        <v>380</v>
      </c>
      <c r="E41" s="14"/>
      <c r="F41" s="14"/>
      <c r="G41" s="14"/>
      <c r="H41" s="14"/>
      <c r="I41" s="39" t="s">
        <v>118</v>
      </c>
      <c r="J41" s="19" t="s">
        <v>119</v>
      </c>
      <c r="K41" s="19" t="s">
        <v>76</v>
      </c>
      <c r="L41" s="38"/>
    </row>
    <row r="42" s="1" customFormat="1" ht="100" customHeight="1" spans="1:12">
      <c r="A42" s="14">
        <v>8.2</v>
      </c>
      <c r="B42" s="21" t="s">
        <v>120</v>
      </c>
      <c r="C42" s="14">
        <f>D42+E42+F42+G42</f>
        <v>370</v>
      </c>
      <c r="D42" s="14">
        <v>370</v>
      </c>
      <c r="E42" s="14"/>
      <c r="F42" s="14"/>
      <c r="G42" s="14"/>
      <c r="H42" s="14"/>
      <c r="I42" s="39" t="s">
        <v>121</v>
      </c>
      <c r="J42" s="19" t="s">
        <v>122</v>
      </c>
      <c r="K42" s="19" t="s">
        <v>92</v>
      </c>
      <c r="L42" s="38"/>
    </row>
    <row r="43" s="1" customFormat="1" ht="44" customHeight="1" spans="1:12">
      <c r="A43" s="19" t="s">
        <v>123</v>
      </c>
      <c r="B43" s="29" t="s">
        <v>124</v>
      </c>
      <c r="C43" s="30">
        <f>C44+C50+C51+C52+C53+C54+C55+C56+C57+C58</f>
        <v>11505.7</v>
      </c>
      <c r="D43" s="30">
        <f>D44+D50+D51+D52+D53+D54+D55+D56+D57+D58</f>
        <v>5595.7</v>
      </c>
      <c r="E43" s="30">
        <f>E44+E50+E51+E52+E53+E54+E55+E56+E57+E58</f>
        <v>2266</v>
      </c>
      <c r="F43" s="30">
        <f>F44+F50+F51+F52+F53+F54+F55+F56+F57+F58</f>
        <v>0</v>
      </c>
      <c r="G43" s="30">
        <f>G44+G50+G51+G52+G53+G54+G55+G56+G57+G58</f>
        <v>3644</v>
      </c>
      <c r="H43" s="30"/>
      <c r="I43" s="46"/>
      <c r="J43" s="30"/>
      <c r="K43" s="14"/>
      <c r="L43" s="38"/>
    </row>
    <row r="44" s="1" customFormat="1" ht="44" customHeight="1" spans="1:12">
      <c r="A44" s="14">
        <v>1</v>
      </c>
      <c r="B44" s="21" t="s">
        <v>125</v>
      </c>
      <c r="C44" s="14">
        <f>C45+C46+C49</f>
        <v>910</v>
      </c>
      <c r="D44" s="14">
        <f>D45+D46+D49</f>
        <v>880</v>
      </c>
      <c r="E44" s="14">
        <f>E45+E46+E49</f>
        <v>0</v>
      </c>
      <c r="F44" s="14">
        <f>F45+F46+F49</f>
        <v>0</v>
      </c>
      <c r="G44" s="14">
        <f>G45+G46+G49</f>
        <v>30</v>
      </c>
      <c r="H44" s="14"/>
      <c r="I44" s="47"/>
      <c r="J44" s="14"/>
      <c r="K44" s="14"/>
      <c r="L44" s="38"/>
    </row>
    <row r="45" s="1" customFormat="1" ht="103" customHeight="1" spans="1:12">
      <c r="A45" s="14">
        <v>1.1</v>
      </c>
      <c r="B45" s="21" t="s">
        <v>126</v>
      </c>
      <c r="C45" s="14">
        <f>D45+E45+F45+G45</f>
        <v>240</v>
      </c>
      <c r="D45" s="24">
        <v>240</v>
      </c>
      <c r="E45" s="24"/>
      <c r="F45" s="24"/>
      <c r="G45" s="24"/>
      <c r="H45" s="24"/>
      <c r="I45" s="39" t="s">
        <v>127</v>
      </c>
      <c r="J45" s="19" t="s">
        <v>21</v>
      </c>
      <c r="K45" s="19" t="s">
        <v>26</v>
      </c>
      <c r="L45" s="38"/>
    </row>
    <row r="46" s="1" customFormat="1" ht="57" customHeight="1" spans="1:12">
      <c r="A46" s="14">
        <v>1.2</v>
      </c>
      <c r="B46" s="21" t="s">
        <v>128</v>
      </c>
      <c r="C46" s="14">
        <f>C47+C48</f>
        <v>640</v>
      </c>
      <c r="D46" s="14">
        <f>D47+D48</f>
        <v>640</v>
      </c>
      <c r="E46" s="14">
        <f>E47+E48</f>
        <v>0</v>
      </c>
      <c r="F46" s="14">
        <f>F47+F48</f>
        <v>0</v>
      </c>
      <c r="G46" s="14">
        <f>G47+G48</f>
        <v>0</v>
      </c>
      <c r="H46" s="14"/>
      <c r="I46" s="39"/>
      <c r="J46" s="14"/>
      <c r="K46" s="14"/>
      <c r="L46" s="38"/>
    </row>
    <row r="47" s="1" customFormat="1" ht="151" customHeight="1" spans="1:12">
      <c r="A47" s="14" t="s">
        <v>129</v>
      </c>
      <c r="B47" s="21" t="s">
        <v>130</v>
      </c>
      <c r="C47" s="14">
        <f>D47+E47+F47+G47</f>
        <v>40</v>
      </c>
      <c r="D47" s="24">
        <v>40</v>
      </c>
      <c r="E47" s="24"/>
      <c r="F47" s="24"/>
      <c r="G47" s="24"/>
      <c r="H47" s="24"/>
      <c r="I47" s="21" t="s">
        <v>131</v>
      </c>
      <c r="J47" s="19" t="s">
        <v>21</v>
      </c>
      <c r="K47" s="19" t="s">
        <v>26</v>
      </c>
      <c r="L47" s="38"/>
    </row>
    <row r="48" s="1" customFormat="1" ht="108" customHeight="1" spans="1:12">
      <c r="A48" s="14" t="s">
        <v>132</v>
      </c>
      <c r="B48" s="21" t="s">
        <v>133</v>
      </c>
      <c r="C48" s="14">
        <f>D48+E48+F48+G48</f>
        <v>600</v>
      </c>
      <c r="D48" s="24">
        <v>600</v>
      </c>
      <c r="E48" s="24"/>
      <c r="F48" s="24"/>
      <c r="G48" s="24"/>
      <c r="H48" s="24"/>
      <c r="I48" s="21" t="s">
        <v>134</v>
      </c>
      <c r="J48" s="19" t="s">
        <v>21</v>
      </c>
      <c r="K48" s="19" t="s">
        <v>26</v>
      </c>
      <c r="L48" s="38"/>
    </row>
    <row r="49" s="1" customFormat="1" ht="81" customHeight="1" spans="1:12">
      <c r="A49" s="14">
        <v>1.3</v>
      </c>
      <c r="B49" s="21" t="s">
        <v>135</v>
      </c>
      <c r="C49" s="14">
        <v>30</v>
      </c>
      <c r="D49" s="24"/>
      <c r="E49" s="24"/>
      <c r="F49" s="24"/>
      <c r="G49" s="24">
        <v>30</v>
      </c>
      <c r="H49" s="24"/>
      <c r="I49" s="39" t="s">
        <v>136</v>
      </c>
      <c r="J49" s="19" t="s">
        <v>40</v>
      </c>
      <c r="K49" s="19" t="s">
        <v>137</v>
      </c>
      <c r="L49" s="38"/>
    </row>
    <row r="50" s="1" customFormat="1" ht="74" customHeight="1" spans="1:12">
      <c r="A50" s="14">
        <v>2</v>
      </c>
      <c r="B50" s="21" t="s">
        <v>138</v>
      </c>
      <c r="C50" s="14">
        <f t="shared" ref="C50:C59" si="4">D50+E50+F50+G50</f>
        <v>1500</v>
      </c>
      <c r="D50" s="24">
        <v>1500</v>
      </c>
      <c r="E50" s="24"/>
      <c r="F50" s="24"/>
      <c r="G50" s="24"/>
      <c r="H50" s="24"/>
      <c r="I50" s="21" t="s">
        <v>139</v>
      </c>
      <c r="J50" s="19" t="s">
        <v>21</v>
      </c>
      <c r="K50" s="19" t="s">
        <v>21</v>
      </c>
      <c r="L50" s="38"/>
    </row>
    <row r="51" s="1" customFormat="1" ht="68" customHeight="1" spans="1:12">
      <c r="A51" s="14">
        <v>3</v>
      </c>
      <c r="B51" s="21" t="s">
        <v>140</v>
      </c>
      <c r="C51" s="14">
        <f t="shared" si="4"/>
        <v>150</v>
      </c>
      <c r="D51" s="24"/>
      <c r="E51" s="24">
        <v>150</v>
      </c>
      <c r="F51" s="24"/>
      <c r="G51" s="24"/>
      <c r="H51" s="24"/>
      <c r="I51" s="21" t="s">
        <v>141</v>
      </c>
      <c r="J51" s="19" t="s">
        <v>21</v>
      </c>
      <c r="K51" s="19" t="s">
        <v>21</v>
      </c>
      <c r="L51" s="38"/>
    </row>
    <row r="52" s="1" customFormat="1" ht="65" customHeight="1" spans="1:12">
      <c r="A52" s="14">
        <v>4</v>
      </c>
      <c r="B52" s="21" t="s">
        <v>142</v>
      </c>
      <c r="C52" s="14">
        <f t="shared" si="4"/>
        <v>150</v>
      </c>
      <c r="D52" s="24"/>
      <c r="E52" s="24">
        <v>150</v>
      </c>
      <c r="F52" s="24"/>
      <c r="G52" s="24"/>
      <c r="H52" s="24"/>
      <c r="I52" s="21" t="s">
        <v>143</v>
      </c>
      <c r="J52" s="19" t="s">
        <v>40</v>
      </c>
      <c r="K52" s="19" t="s">
        <v>21</v>
      </c>
      <c r="L52" s="38"/>
    </row>
    <row r="53" s="1" customFormat="1" ht="106" customHeight="1" spans="1:12">
      <c r="A53" s="14">
        <v>5</v>
      </c>
      <c r="B53" s="21" t="s">
        <v>144</v>
      </c>
      <c r="C53" s="14">
        <f t="shared" si="4"/>
        <v>1800</v>
      </c>
      <c r="D53" s="24">
        <v>1800</v>
      </c>
      <c r="E53" s="24"/>
      <c r="F53" s="24"/>
      <c r="G53" s="24"/>
      <c r="H53" s="24"/>
      <c r="I53" s="21" t="s">
        <v>145</v>
      </c>
      <c r="J53" s="19" t="s">
        <v>44</v>
      </c>
      <c r="K53" s="19" t="s">
        <v>146</v>
      </c>
      <c r="L53" s="24">
        <f>1800-1333.3</f>
        <v>466.7</v>
      </c>
    </row>
    <row r="54" s="1" customFormat="1" ht="73" customHeight="1" spans="1:12">
      <c r="A54" s="14">
        <v>6</v>
      </c>
      <c r="B54" s="21" t="s">
        <v>147</v>
      </c>
      <c r="C54" s="14">
        <f t="shared" si="4"/>
        <v>180</v>
      </c>
      <c r="D54" s="24"/>
      <c r="E54" s="24">
        <v>180</v>
      </c>
      <c r="F54" s="24"/>
      <c r="G54" s="24"/>
      <c r="H54" s="24"/>
      <c r="I54" s="21" t="s">
        <v>148</v>
      </c>
      <c r="J54" s="19" t="s">
        <v>44</v>
      </c>
      <c r="K54" s="19" t="s">
        <v>146</v>
      </c>
      <c r="L54" s="38"/>
    </row>
    <row r="55" s="1" customFormat="1" ht="100" customHeight="1" spans="1:12">
      <c r="A55" s="14">
        <v>7</v>
      </c>
      <c r="B55" s="21" t="s">
        <v>149</v>
      </c>
      <c r="C55" s="14">
        <f t="shared" si="4"/>
        <v>3979</v>
      </c>
      <c r="D55" s="24">
        <v>620</v>
      </c>
      <c r="E55" s="24">
        <v>1516</v>
      </c>
      <c r="F55" s="24"/>
      <c r="G55" s="24">
        <v>1843</v>
      </c>
      <c r="H55" s="24"/>
      <c r="I55" s="21" t="s">
        <v>150</v>
      </c>
      <c r="J55" s="19" t="s">
        <v>151</v>
      </c>
      <c r="K55" s="19" t="s">
        <v>152</v>
      </c>
      <c r="L55" s="24">
        <v>-380</v>
      </c>
    </row>
    <row r="56" s="1" customFormat="1" ht="143" customHeight="1" spans="1:12">
      <c r="A56" s="24">
        <v>8</v>
      </c>
      <c r="B56" s="21" t="s">
        <v>153</v>
      </c>
      <c r="C56" s="14">
        <f t="shared" si="4"/>
        <v>900</v>
      </c>
      <c r="D56" s="24">
        <v>630</v>
      </c>
      <c r="E56" s="24">
        <v>270</v>
      </c>
      <c r="F56" s="24"/>
      <c r="G56" s="24"/>
      <c r="H56" s="24"/>
      <c r="I56" s="21" t="s">
        <v>154</v>
      </c>
      <c r="J56" s="19" t="s">
        <v>155</v>
      </c>
      <c r="K56" s="19" t="s">
        <v>156</v>
      </c>
      <c r="L56" s="38"/>
    </row>
    <row r="57" s="1" customFormat="1" ht="83" customHeight="1" spans="1:12">
      <c r="A57" s="24">
        <v>9</v>
      </c>
      <c r="B57" s="21" t="s">
        <v>157</v>
      </c>
      <c r="C57" s="14">
        <f t="shared" si="4"/>
        <v>165.7</v>
      </c>
      <c r="D57" s="24">
        <v>165.7</v>
      </c>
      <c r="E57" s="24"/>
      <c r="F57" s="24"/>
      <c r="G57" s="24"/>
      <c r="H57" s="24"/>
      <c r="I57" s="21" t="s">
        <v>158</v>
      </c>
      <c r="J57" s="19" t="s">
        <v>159</v>
      </c>
      <c r="K57" s="19" t="s">
        <v>137</v>
      </c>
      <c r="L57" s="38"/>
    </row>
    <row r="58" s="1" customFormat="1" ht="109" customHeight="1" spans="1:12">
      <c r="A58" s="24">
        <v>10</v>
      </c>
      <c r="B58" s="21" t="s">
        <v>160</v>
      </c>
      <c r="C58" s="14">
        <f t="shared" si="4"/>
        <v>1771</v>
      </c>
      <c r="D58" s="24"/>
      <c r="E58" s="24"/>
      <c r="F58" s="24"/>
      <c r="G58" s="24">
        <v>1771</v>
      </c>
      <c r="H58" s="24"/>
      <c r="I58" s="21" t="s">
        <v>161</v>
      </c>
      <c r="J58" s="19" t="s">
        <v>21</v>
      </c>
      <c r="K58" s="19" t="s">
        <v>21</v>
      </c>
      <c r="L58" s="38"/>
    </row>
    <row r="59" s="3" customFormat="1" ht="156" customHeight="1" spans="1:12">
      <c r="A59" s="31" t="s">
        <v>162</v>
      </c>
      <c r="B59" s="29" t="s">
        <v>163</v>
      </c>
      <c r="C59" s="30">
        <f t="shared" si="4"/>
        <v>8935</v>
      </c>
      <c r="D59" s="32">
        <v>4640</v>
      </c>
      <c r="E59" s="32">
        <v>2475</v>
      </c>
      <c r="F59" s="32">
        <v>580</v>
      </c>
      <c r="G59" s="32">
        <v>1240</v>
      </c>
      <c r="H59" s="32"/>
      <c r="I59" s="48" t="s">
        <v>164</v>
      </c>
      <c r="J59" s="49" t="s">
        <v>21</v>
      </c>
      <c r="K59" s="49" t="s">
        <v>21</v>
      </c>
      <c r="L59" s="37"/>
    </row>
    <row r="60" s="3" customFormat="1" ht="68" customHeight="1" spans="1:12">
      <c r="A60" s="31" t="s">
        <v>165</v>
      </c>
      <c r="B60" s="29" t="s">
        <v>166</v>
      </c>
      <c r="C60" s="30">
        <f>C61+C65+C68+C72</f>
        <v>1204</v>
      </c>
      <c r="D60" s="30">
        <f>D61+D65+D68+D72</f>
        <v>352</v>
      </c>
      <c r="E60" s="30">
        <f>E61+E65+E68+E72</f>
        <v>852</v>
      </c>
      <c r="F60" s="30">
        <f>F61+F65+F68+F72</f>
        <v>0</v>
      </c>
      <c r="G60" s="30">
        <f>G61+G65+G68+G72</f>
        <v>0</v>
      </c>
      <c r="H60" s="30"/>
      <c r="I60" s="29" t="s">
        <v>167</v>
      </c>
      <c r="J60" s="49" t="s">
        <v>21</v>
      </c>
      <c r="K60" s="49" t="s">
        <v>21</v>
      </c>
      <c r="L60" s="37"/>
    </row>
    <row r="61" s="3" customFormat="1" ht="54" customHeight="1" spans="1:12">
      <c r="A61" s="32">
        <v>1</v>
      </c>
      <c r="B61" s="29" t="s">
        <v>168</v>
      </c>
      <c r="C61" s="30">
        <f>C62+C63+C64</f>
        <v>444</v>
      </c>
      <c r="D61" s="30">
        <f>D62+D63+D64</f>
        <v>0</v>
      </c>
      <c r="E61" s="30">
        <f>E62+E63+E64</f>
        <v>444</v>
      </c>
      <c r="F61" s="30">
        <f>F62+F63+F64</f>
        <v>0</v>
      </c>
      <c r="G61" s="30">
        <f>G62+G63+G64</f>
        <v>0</v>
      </c>
      <c r="H61" s="30"/>
      <c r="I61" s="48"/>
      <c r="J61" s="30"/>
      <c r="K61" s="30"/>
      <c r="L61" s="37"/>
    </row>
    <row r="62" s="1" customFormat="1" ht="62" customHeight="1" spans="1:12">
      <c r="A62" s="24">
        <v>1.1</v>
      </c>
      <c r="B62" s="21" t="s">
        <v>169</v>
      </c>
      <c r="C62" s="14">
        <f>D62+E62+F62+G62</f>
        <v>24</v>
      </c>
      <c r="D62" s="14"/>
      <c r="E62" s="14">
        <v>24</v>
      </c>
      <c r="F62" s="14"/>
      <c r="G62" s="14"/>
      <c r="H62" s="14"/>
      <c r="I62" s="39" t="s">
        <v>170</v>
      </c>
      <c r="J62" s="19" t="s">
        <v>171</v>
      </c>
      <c r="K62" s="19" t="s">
        <v>36</v>
      </c>
      <c r="L62" s="38"/>
    </row>
    <row r="63" s="1" customFormat="1" ht="116" customHeight="1" spans="1:12">
      <c r="A63" s="24">
        <v>1.2</v>
      </c>
      <c r="B63" s="21" t="s">
        <v>172</v>
      </c>
      <c r="C63" s="14">
        <f>D63+E63+F63+G63</f>
        <v>300</v>
      </c>
      <c r="D63" s="14"/>
      <c r="E63" s="14">
        <v>300</v>
      </c>
      <c r="F63" s="14"/>
      <c r="G63" s="14"/>
      <c r="H63" s="14"/>
      <c r="I63" s="21" t="s">
        <v>173</v>
      </c>
      <c r="J63" s="19" t="s">
        <v>174</v>
      </c>
      <c r="K63" s="19" t="s">
        <v>175</v>
      </c>
      <c r="L63" s="38"/>
    </row>
    <row r="64" s="1" customFormat="1" ht="62" customHeight="1" spans="1:12">
      <c r="A64" s="24">
        <v>1.3</v>
      </c>
      <c r="B64" s="21" t="s">
        <v>176</v>
      </c>
      <c r="C64" s="14">
        <f>D64+E64+F64+G64</f>
        <v>120</v>
      </c>
      <c r="D64" s="14"/>
      <c r="E64" s="14">
        <v>120</v>
      </c>
      <c r="F64" s="14"/>
      <c r="G64" s="14"/>
      <c r="H64" s="14"/>
      <c r="I64" s="21" t="s">
        <v>177</v>
      </c>
      <c r="J64" s="19" t="s">
        <v>178</v>
      </c>
      <c r="K64" s="19" t="s">
        <v>179</v>
      </c>
      <c r="L64" s="38"/>
    </row>
    <row r="65" s="3" customFormat="1" ht="54" customHeight="1" spans="1:12">
      <c r="A65" s="32">
        <v>2</v>
      </c>
      <c r="B65" s="29" t="s">
        <v>180</v>
      </c>
      <c r="C65" s="30">
        <f>C66+C67</f>
        <v>28</v>
      </c>
      <c r="D65" s="30">
        <f>D66+D67</f>
        <v>0</v>
      </c>
      <c r="E65" s="30">
        <f>E66+E67</f>
        <v>28</v>
      </c>
      <c r="F65" s="30">
        <f>F66+F67</f>
        <v>0</v>
      </c>
      <c r="G65" s="30">
        <f>G66+G67</f>
        <v>0</v>
      </c>
      <c r="H65" s="30"/>
      <c r="I65" s="48"/>
      <c r="J65" s="30"/>
      <c r="K65" s="30"/>
      <c r="L65" s="37"/>
    </row>
    <row r="66" s="1" customFormat="1" ht="92" customHeight="1" spans="1:12">
      <c r="A66" s="24">
        <v>2.1</v>
      </c>
      <c r="B66" s="21" t="s">
        <v>181</v>
      </c>
      <c r="C66" s="14">
        <f>D66+E66+F66+G66</f>
        <v>7.5</v>
      </c>
      <c r="D66" s="14"/>
      <c r="E66" s="14">
        <v>7.5</v>
      </c>
      <c r="F66" s="14"/>
      <c r="G66" s="14"/>
      <c r="H66" s="14"/>
      <c r="I66" s="21" t="s">
        <v>182</v>
      </c>
      <c r="J66" s="19" t="s">
        <v>183</v>
      </c>
      <c r="K66" s="19" t="s">
        <v>76</v>
      </c>
      <c r="L66" s="38"/>
    </row>
    <row r="67" s="1" customFormat="1" ht="66" customHeight="1" spans="1:12">
      <c r="A67" s="24">
        <v>2.2</v>
      </c>
      <c r="B67" s="21" t="s">
        <v>184</v>
      </c>
      <c r="C67" s="14">
        <f>D67+E67+F67+G67</f>
        <v>20.5</v>
      </c>
      <c r="D67" s="14"/>
      <c r="E67" s="14">
        <v>20.5</v>
      </c>
      <c r="F67" s="14"/>
      <c r="G67" s="14"/>
      <c r="H67" s="14"/>
      <c r="I67" s="21" t="s">
        <v>185</v>
      </c>
      <c r="J67" s="19" t="s">
        <v>186</v>
      </c>
      <c r="K67" s="19" t="s">
        <v>84</v>
      </c>
      <c r="L67" s="38"/>
    </row>
    <row r="68" s="3" customFormat="1" ht="54" customHeight="1" spans="1:12">
      <c r="A68" s="32">
        <v>3</v>
      </c>
      <c r="B68" s="29" t="s">
        <v>187</v>
      </c>
      <c r="C68" s="30">
        <f>C69+C70+C71</f>
        <v>612</v>
      </c>
      <c r="D68" s="30">
        <f>D69+D70+D71</f>
        <v>352</v>
      </c>
      <c r="E68" s="30">
        <f>E69+E70+E71</f>
        <v>260</v>
      </c>
      <c r="F68" s="30">
        <f>F69+F70+F71</f>
        <v>0</v>
      </c>
      <c r="G68" s="30">
        <f>G69+G70+G71</f>
        <v>0</v>
      </c>
      <c r="H68" s="30"/>
      <c r="I68" s="48"/>
      <c r="J68" s="30"/>
      <c r="K68" s="30"/>
      <c r="L68" s="37"/>
    </row>
    <row r="69" s="1" customFormat="1" ht="54" customHeight="1" spans="1:12">
      <c r="A69" s="24">
        <v>3.1</v>
      </c>
      <c r="B69" s="21" t="s">
        <v>188</v>
      </c>
      <c r="C69" s="14">
        <f>D69+E69+F69+G69</f>
        <v>272</v>
      </c>
      <c r="D69" s="14">
        <v>272</v>
      </c>
      <c r="E69" s="14"/>
      <c r="F69" s="14"/>
      <c r="G69" s="14"/>
      <c r="H69" s="14"/>
      <c r="I69" s="21" t="s">
        <v>189</v>
      </c>
      <c r="J69" s="19" t="s">
        <v>190</v>
      </c>
      <c r="K69" s="19" t="s">
        <v>69</v>
      </c>
      <c r="L69" s="38"/>
    </row>
    <row r="70" s="1" customFormat="1" ht="98" customHeight="1" spans="1:12">
      <c r="A70" s="24">
        <v>3.2</v>
      </c>
      <c r="B70" s="21" t="s">
        <v>191</v>
      </c>
      <c r="C70" s="14">
        <f>D70+E70+F70+G70</f>
        <v>80</v>
      </c>
      <c r="D70" s="14">
        <v>80</v>
      </c>
      <c r="E70" s="14"/>
      <c r="F70" s="14"/>
      <c r="G70" s="14"/>
      <c r="H70" s="14"/>
      <c r="I70" s="21" t="s">
        <v>192</v>
      </c>
      <c r="J70" s="19" t="s">
        <v>193</v>
      </c>
      <c r="K70" s="19" t="s">
        <v>88</v>
      </c>
      <c r="L70" s="38"/>
    </row>
    <row r="71" s="1" customFormat="1" ht="62" customHeight="1" spans="1:12">
      <c r="A71" s="24">
        <v>3.3</v>
      </c>
      <c r="B71" s="21" t="s">
        <v>194</v>
      </c>
      <c r="C71" s="14">
        <f>D71+E71+F71+G71</f>
        <v>260</v>
      </c>
      <c r="D71" s="14"/>
      <c r="E71" s="14">
        <v>260</v>
      </c>
      <c r="F71" s="14"/>
      <c r="G71" s="14"/>
      <c r="H71" s="14"/>
      <c r="I71" s="21" t="s">
        <v>195</v>
      </c>
      <c r="J71" s="19" t="s">
        <v>196</v>
      </c>
      <c r="K71" s="19" t="s">
        <v>92</v>
      </c>
      <c r="L71" s="38"/>
    </row>
    <row r="72" s="3" customFormat="1" ht="54" customHeight="1" spans="1:12">
      <c r="A72" s="32" t="s">
        <v>197</v>
      </c>
      <c r="B72" s="29" t="s">
        <v>198</v>
      </c>
      <c r="C72" s="30">
        <f>C73+C74+C75+C76+C77</f>
        <v>120</v>
      </c>
      <c r="D72" s="30">
        <f>D73+D74+D75+D76+D77</f>
        <v>0</v>
      </c>
      <c r="E72" s="30">
        <f>E73+E74+E75+E76+E77</f>
        <v>120</v>
      </c>
      <c r="F72" s="30">
        <f>F73+F74+F75+F76+F77</f>
        <v>0</v>
      </c>
      <c r="G72" s="30">
        <f>G73+G74+G75+G76+G77</f>
        <v>0</v>
      </c>
      <c r="H72" s="30"/>
      <c r="I72" s="48"/>
      <c r="J72" s="30"/>
      <c r="K72" s="30"/>
      <c r="L72" s="37"/>
    </row>
    <row r="73" s="1" customFormat="1" ht="148" customHeight="1" spans="1:12">
      <c r="A73" s="24">
        <v>4.1</v>
      </c>
      <c r="B73" s="21" t="s">
        <v>199</v>
      </c>
      <c r="C73" s="14">
        <f>D73+E73+F73+G73</f>
        <v>50</v>
      </c>
      <c r="D73" s="14"/>
      <c r="E73" s="14">
        <v>50</v>
      </c>
      <c r="F73" s="14"/>
      <c r="G73" s="14"/>
      <c r="H73" s="14"/>
      <c r="I73" s="21" t="s">
        <v>200</v>
      </c>
      <c r="J73" s="19" t="s">
        <v>21</v>
      </c>
      <c r="K73" s="19" t="s">
        <v>201</v>
      </c>
      <c r="L73" s="38"/>
    </row>
    <row r="74" s="1" customFormat="1" ht="83" customHeight="1" spans="1:12">
      <c r="A74" s="24">
        <v>4.2</v>
      </c>
      <c r="B74" s="21" t="s">
        <v>202</v>
      </c>
      <c r="C74" s="14">
        <f>D74+E74+F74+G74</f>
        <v>50</v>
      </c>
      <c r="D74" s="14"/>
      <c r="E74" s="14">
        <v>50</v>
      </c>
      <c r="F74" s="14"/>
      <c r="G74" s="14"/>
      <c r="H74" s="14"/>
      <c r="I74" s="21" t="s">
        <v>203</v>
      </c>
      <c r="J74" s="19" t="s">
        <v>21</v>
      </c>
      <c r="K74" s="19" t="s">
        <v>201</v>
      </c>
      <c r="L74" s="38"/>
    </row>
    <row r="75" s="1" customFormat="1" ht="84" customHeight="1" spans="1:12">
      <c r="A75" s="24">
        <v>4.3</v>
      </c>
      <c r="B75" s="21" t="s">
        <v>204</v>
      </c>
      <c r="C75" s="14">
        <f>D75+E75+F75+G75</f>
        <v>10</v>
      </c>
      <c r="D75" s="14"/>
      <c r="E75" s="14">
        <v>10</v>
      </c>
      <c r="F75" s="14"/>
      <c r="G75" s="14"/>
      <c r="H75" s="14"/>
      <c r="I75" s="21" t="s">
        <v>205</v>
      </c>
      <c r="J75" s="14"/>
      <c r="K75" s="19" t="s">
        <v>201</v>
      </c>
      <c r="L75" s="38"/>
    </row>
    <row r="76" s="1" customFormat="1" ht="81" customHeight="1" spans="1:12">
      <c r="A76" s="24">
        <v>4.4</v>
      </c>
      <c r="B76" s="21" t="s">
        <v>206</v>
      </c>
      <c r="C76" s="14">
        <f>D76+E76+F76+G76</f>
        <v>5</v>
      </c>
      <c r="D76" s="14"/>
      <c r="E76" s="14">
        <v>5</v>
      </c>
      <c r="F76" s="14"/>
      <c r="G76" s="14"/>
      <c r="H76" s="14"/>
      <c r="I76" s="21" t="s">
        <v>207</v>
      </c>
      <c r="J76" s="14"/>
      <c r="K76" s="19" t="s">
        <v>201</v>
      </c>
      <c r="L76" s="38"/>
    </row>
    <row r="77" s="1" customFormat="1" ht="72" customHeight="1" spans="1:12">
      <c r="A77" s="24">
        <v>4.5</v>
      </c>
      <c r="B77" s="21" t="s">
        <v>208</v>
      </c>
      <c r="C77" s="14">
        <f>D77+E77+F77+G77</f>
        <v>5</v>
      </c>
      <c r="D77" s="14"/>
      <c r="E77" s="14">
        <v>5</v>
      </c>
      <c r="F77" s="14"/>
      <c r="G77" s="14"/>
      <c r="H77" s="14"/>
      <c r="I77" s="21" t="s">
        <v>209</v>
      </c>
      <c r="J77" s="14"/>
      <c r="K77" s="19" t="s">
        <v>201</v>
      </c>
      <c r="L77" s="38"/>
    </row>
    <row r="78" s="3" customFormat="1" ht="54" customHeight="1" spans="1:12">
      <c r="A78" s="31" t="s">
        <v>210</v>
      </c>
      <c r="B78" s="29" t="s">
        <v>211</v>
      </c>
      <c r="C78" s="30">
        <f>C79+C80</f>
        <v>1010</v>
      </c>
      <c r="D78" s="30">
        <f>D79+D80</f>
        <v>980</v>
      </c>
      <c r="E78" s="30">
        <f>E79+E80</f>
        <v>30</v>
      </c>
      <c r="F78" s="30">
        <f>F79+F80</f>
        <v>0</v>
      </c>
      <c r="G78" s="30">
        <f>G79+G80</f>
        <v>0</v>
      </c>
      <c r="H78" s="30"/>
      <c r="I78" s="48"/>
      <c r="J78" s="30"/>
      <c r="K78" s="30"/>
      <c r="L78" s="37"/>
    </row>
    <row r="79" s="1" customFormat="1" ht="99" customHeight="1" spans="1:12">
      <c r="A79" s="24">
        <v>1</v>
      </c>
      <c r="B79" s="21" t="s">
        <v>212</v>
      </c>
      <c r="C79" s="14">
        <f>D79+E79+F79+G79</f>
        <v>980</v>
      </c>
      <c r="D79" s="24">
        <v>980</v>
      </c>
      <c r="E79" s="24"/>
      <c r="F79" s="24"/>
      <c r="G79" s="24"/>
      <c r="H79" s="24"/>
      <c r="I79" s="39" t="s">
        <v>213</v>
      </c>
      <c r="J79" s="19" t="s">
        <v>21</v>
      </c>
      <c r="K79" s="19" t="s">
        <v>214</v>
      </c>
      <c r="L79" s="38"/>
    </row>
    <row r="80" s="1" customFormat="1" ht="108" customHeight="1" spans="1:12">
      <c r="A80" s="24">
        <v>2</v>
      </c>
      <c r="B80" s="21" t="s">
        <v>215</v>
      </c>
      <c r="C80" s="14">
        <f>D80+E80+F80+G80</f>
        <v>30</v>
      </c>
      <c r="D80" s="14"/>
      <c r="E80" s="14">
        <v>30</v>
      </c>
      <c r="F80" s="14"/>
      <c r="G80" s="14"/>
      <c r="H80" s="14"/>
      <c r="I80" s="21" t="s">
        <v>216</v>
      </c>
      <c r="J80" s="19" t="s">
        <v>40</v>
      </c>
      <c r="K80" s="19" t="s">
        <v>26</v>
      </c>
      <c r="L80" s="38"/>
    </row>
    <row r="81" s="3" customFormat="1" ht="49" customHeight="1" spans="1:12">
      <c r="A81" s="31" t="s">
        <v>217</v>
      </c>
      <c r="B81" s="29" t="s">
        <v>218</v>
      </c>
      <c r="C81" s="14">
        <f>C82+C83</f>
        <v>426</v>
      </c>
      <c r="D81" s="14">
        <f>D82+D83</f>
        <v>330</v>
      </c>
      <c r="E81" s="14">
        <f>E82+E83</f>
        <v>0</v>
      </c>
      <c r="F81" s="14">
        <f>F82+F83</f>
        <v>0</v>
      </c>
      <c r="G81" s="14">
        <f>G82+G83</f>
        <v>96</v>
      </c>
      <c r="H81" s="14"/>
      <c r="I81" s="48"/>
      <c r="J81" s="30"/>
      <c r="K81" s="30"/>
      <c r="L81" s="37"/>
    </row>
    <row r="82" s="1" customFormat="1" ht="59" customHeight="1" spans="1:12">
      <c r="A82" s="14">
        <v>1</v>
      </c>
      <c r="B82" s="39" t="s">
        <v>219</v>
      </c>
      <c r="C82" s="14">
        <f>D82+E82+F82+G82</f>
        <v>330</v>
      </c>
      <c r="D82" s="24">
        <v>330</v>
      </c>
      <c r="E82" s="24"/>
      <c r="F82" s="24"/>
      <c r="G82" s="24"/>
      <c r="H82" s="24"/>
      <c r="I82" s="21" t="s">
        <v>220</v>
      </c>
      <c r="J82" s="19" t="s">
        <v>21</v>
      </c>
      <c r="K82" s="19" t="s">
        <v>214</v>
      </c>
      <c r="L82" s="38"/>
    </row>
    <row r="83" s="1" customFormat="1" ht="175" customHeight="1" spans="1:12">
      <c r="A83" s="14">
        <v>2</v>
      </c>
      <c r="B83" s="21" t="s">
        <v>221</v>
      </c>
      <c r="C83" s="14">
        <f>D83+E83+F83+G83</f>
        <v>96</v>
      </c>
      <c r="D83" s="24"/>
      <c r="E83" s="24"/>
      <c r="F83" s="24"/>
      <c r="G83" s="24">
        <v>96</v>
      </c>
      <c r="H83" s="24"/>
      <c r="I83" s="21" t="s">
        <v>222</v>
      </c>
      <c r="J83" s="14"/>
      <c r="K83" s="19" t="s">
        <v>201</v>
      </c>
      <c r="L83" s="38"/>
    </row>
    <row r="84" s="3" customFormat="1" ht="58" customHeight="1" spans="1:12">
      <c r="A84" s="49" t="s">
        <v>223</v>
      </c>
      <c r="B84" s="29" t="s">
        <v>224</v>
      </c>
      <c r="C84" s="14">
        <f>C85+C86</f>
        <v>400</v>
      </c>
      <c r="D84" s="14">
        <f>D85+D86</f>
        <v>50</v>
      </c>
      <c r="E84" s="14">
        <f>E85+E86</f>
        <v>350</v>
      </c>
      <c r="F84" s="14">
        <f>F85+F86</f>
        <v>0</v>
      </c>
      <c r="G84" s="14">
        <f>G85+G86</f>
        <v>0</v>
      </c>
      <c r="H84" s="14"/>
      <c r="I84" s="48"/>
      <c r="J84" s="30"/>
      <c r="K84" s="30"/>
      <c r="L84" s="37"/>
    </row>
    <row r="85" s="1" customFormat="1" ht="77" customHeight="1" spans="1:12">
      <c r="A85" s="14">
        <v>1</v>
      </c>
      <c r="B85" s="21" t="s">
        <v>225</v>
      </c>
      <c r="C85" s="14">
        <f>D85+E85+F85+G85</f>
        <v>350</v>
      </c>
      <c r="D85" s="24"/>
      <c r="E85" s="24">
        <v>350</v>
      </c>
      <c r="F85" s="24"/>
      <c r="G85" s="24"/>
      <c r="H85" s="24"/>
      <c r="I85" s="21" t="s">
        <v>226</v>
      </c>
      <c r="J85" s="19" t="s">
        <v>21</v>
      </c>
      <c r="K85" s="19" t="s">
        <v>201</v>
      </c>
      <c r="L85" s="38"/>
    </row>
    <row r="86" s="1" customFormat="1" ht="215" customHeight="1" spans="1:12">
      <c r="A86" s="24">
        <v>2</v>
      </c>
      <c r="B86" s="21" t="s">
        <v>227</v>
      </c>
      <c r="C86" s="14">
        <f>D86+E86+F86+G86</f>
        <v>50</v>
      </c>
      <c r="D86" s="50">
        <v>50</v>
      </c>
      <c r="E86" s="50"/>
      <c r="F86" s="24"/>
      <c r="G86" s="24"/>
      <c r="H86" s="24"/>
      <c r="I86" s="39" t="s">
        <v>228</v>
      </c>
      <c r="J86" s="19" t="s">
        <v>21</v>
      </c>
      <c r="K86" s="19" t="s">
        <v>201</v>
      </c>
      <c r="L86" s="38"/>
    </row>
  </sheetData>
  <autoFilter ref="A4:L86">
    <extLst/>
  </autoFilter>
  <mergeCells count="9">
    <mergeCell ref="A2:K2"/>
    <mergeCell ref="C3:H3"/>
    <mergeCell ref="A5:B5"/>
    <mergeCell ref="A3:A4"/>
    <mergeCell ref="B3:B4"/>
    <mergeCell ref="I3:I4"/>
    <mergeCell ref="J3:J4"/>
    <mergeCell ref="K3:K4"/>
    <mergeCell ref="L3:L4"/>
  </mergeCells>
  <conditionalFormatting sqref="B26">
    <cfRule type="duplicateValues" dxfId="0" priority="3"/>
  </conditionalFormatting>
  <conditionalFormatting sqref="B27">
    <cfRule type="duplicateValues" dxfId="0" priority="1"/>
  </conditionalFormatting>
  <conditionalFormatting sqref="B19:B25">
    <cfRule type="duplicateValues" dxfId="0" priority="2"/>
  </conditionalFormatting>
  <printOptions horizontalCentered="1"/>
  <pageMargins left="0.236111111111111" right="0.236111111111111" top="0.432638888888889" bottom="0.393055555555556" header="0" footer="0"/>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2023年衔接资金项目计划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哈哈</cp:lastModifiedBy>
  <dcterms:created xsi:type="dcterms:W3CDTF">2021-02-24T15:21:00Z</dcterms:created>
  <dcterms:modified xsi:type="dcterms:W3CDTF">2024-05-22T10:40:18Z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623502BC3FF94DFDA4CAD83757093E20_13</vt:lpwstr>
  </property>
  <property fmtid="{D5CDD505-2E9C-101B-9397-08002B2CF9AE}" pid="4" name="commondata">
    <vt:lpwstr>eyJoZGlkIjoiNGNjYTJjNThmZTM3ZDJhZTM0ZWJlZjM0YWFhYzM4MWYifQ==</vt:lpwstr>
  </property>
  <property fmtid="{D5CDD505-2E9C-101B-9397-08002B2CF9AE}" pid="5" name="KSOReadingLayout">
    <vt:bool>true</vt:bool>
  </property>
</Properties>
</file>