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Sheet1!$A$5:$V$150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<sst xmlns="http://schemas.openxmlformats.org/spreadsheetml/2006/main" count="1170" uniqueCount="477">
  <si>
    <t>附件</t>
  </si>
  <si>
    <r>
      <rPr>
        <sz val="22"/>
        <rFont val="方正小标宋简体"/>
        <charset val="134"/>
      </rPr>
      <t>盐池县</t>
    </r>
    <r>
      <rPr>
        <sz val="22"/>
        <rFont val="方正小标宋简体"/>
        <charset val="0"/>
      </rPr>
      <t>2024</t>
    </r>
    <r>
      <rPr>
        <sz val="22"/>
        <rFont val="方正小标宋简体"/>
        <charset val="134"/>
      </rPr>
      <t>年巩固拓展脱贫攻坚成果同乡村振兴有效衔接项目库建设项目统计表（调整后）</t>
    </r>
  </si>
  <si>
    <t>序号</t>
  </si>
  <si>
    <r>
      <rPr>
        <b/>
        <sz val="12"/>
        <rFont val="方正仿宋简体"/>
        <charset val="134"/>
      </rPr>
      <t>一级项目类型</t>
    </r>
    <r>
      <rPr>
        <b/>
        <sz val="12"/>
        <rFont val="Times New Roman"/>
        <charset val="0"/>
      </rPr>
      <t xml:space="preserve">
</t>
    </r>
    <r>
      <rPr>
        <b/>
        <sz val="12"/>
        <rFont val="方正仿宋简体"/>
        <charset val="134"/>
      </rPr>
      <t>（必填）</t>
    </r>
  </si>
  <si>
    <r>
      <rPr>
        <b/>
        <sz val="12"/>
        <rFont val="方正仿宋简体"/>
        <charset val="134"/>
      </rPr>
      <t>二级项目类型</t>
    </r>
    <r>
      <rPr>
        <b/>
        <sz val="12"/>
        <rFont val="Times New Roman"/>
        <charset val="0"/>
      </rPr>
      <t xml:space="preserve">
</t>
    </r>
    <r>
      <rPr>
        <b/>
        <sz val="12"/>
        <rFont val="方正仿宋简体"/>
        <charset val="134"/>
      </rPr>
      <t>（必填）</t>
    </r>
  </si>
  <si>
    <t>项目名称</t>
  </si>
  <si>
    <t>建设性质（新建、续建、改扩建）</t>
  </si>
  <si>
    <t>建设内容</t>
  </si>
  <si>
    <t>补助标准</t>
  </si>
  <si>
    <r>
      <rPr>
        <b/>
        <sz val="12"/>
        <rFont val="方正仿宋简体"/>
        <charset val="134"/>
      </rPr>
      <t>项目实施</t>
    </r>
    <r>
      <rPr>
        <b/>
        <sz val="12"/>
        <rFont val="Times New Roman"/>
        <charset val="0"/>
      </rPr>
      <t xml:space="preserve">
</t>
    </r>
    <r>
      <rPr>
        <b/>
        <sz val="12"/>
        <rFont val="方正仿宋简体"/>
        <charset val="134"/>
      </rPr>
      <t>地点</t>
    </r>
  </si>
  <si>
    <t>进度计划安排</t>
  </si>
  <si>
    <t>实施单位</t>
  </si>
  <si>
    <t>资金投入和来源（万元）</t>
  </si>
  <si>
    <r>
      <rPr>
        <b/>
        <sz val="12"/>
        <rFont val="方正仿宋简体"/>
        <charset val="134"/>
      </rPr>
      <t>受益对象（村、户</t>
    </r>
    <r>
      <rPr>
        <b/>
        <sz val="12"/>
        <rFont val="Times New Roman"/>
        <charset val="0"/>
      </rPr>
      <t>/</t>
    </r>
    <r>
      <rPr>
        <b/>
        <sz val="12"/>
        <rFont val="方正仿宋简体"/>
        <charset val="134"/>
      </rPr>
      <t>人）</t>
    </r>
  </si>
  <si>
    <t>是否新增</t>
  </si>
  <si>
    <t>备注</t>
  </si>
  <si>
    <t>小计</t>
  </si>
  <si>
    <t>财政衔接补助资金</t>
  </si>
  <si>
    <t>地方债资金</t>
  </si>
  <si>
    <t>闽宁资金</t>
  </si>
  <si>
    <t>社会帮扶资金</t>
  </si>
  <si>
    <t>县级资金</t>
  </si>
  <si>
    <t>中央</t>
  </si>
  <si>
    <t>省级</t>
  </si>
  <si>
    <t>市级</t>
  </si>
  <si>
    <t>县级</t>
  </si>
  <si>
    <t>总计</t>
  </si>
  <si>
    <t>一</t>
  </si>
  <si>
    <t>产业发展</t>
  </si>
  <si>
    <t>（一）</t>
  </si>
  <si>
    <t>生产项目</t>
  </si>
  <si>
    <r>
      <rPr>
        <sz val="16"/>
        <rFont val="方正仿宋简体"/>
        <charset val="134"/>
      </rPr>
      <t>生产项目</t>
    </r>
  </si>
  <si>
    <r>
      <rPr>
        <sz val="16"/>
        <rFont val="Times New Roman"/>
        <charset val="0"/>
      </rPr>
      <t>2024</t>
    </r>
    <r>
      <rPr>
        <sz val="16"/>
        <rFont val="方正仿宋简体"/>
        <charset val="134"/>
      </rPr>
      <t>年县级主导特色产业培育</t>
    </r>
    <r>
      <rPr>
        <sz val="16"/>
        <rFont val="Times New Roman"/>
        <charset val="0"/>
      </rPr>
      <t>-</t>
    </r>
    <r>
      <rPr>
        <sz val="16"/>
        <rFont val="方正仿宋简体"/>
        <charset val="134"/>
      </rPr>
      <t>牧草产业</t>
    </r>
  </si>
  <si>
    <r>
      <rPr>
        <sz val="16"/>
        <rFont val="方正仿宋简体"/>
        <charset val="134"/>
      </rPr>
      <t>新建</t>
    </r>
  </si>
  <si>
    <r>
      <rPr>
        <sz val="16"/>
        <rFont val="Times New Roman"/>
        <charset val="0"/>
      </rPr>
      <t>2024</t>
    </r>
    <r>
      <rPr>
        <sz val="16"/>
        <rFont val="方正仿宋简体"/>
        <charset val="134"/>
      </rPr>
      <t>年计划种植苏丹草、燕麦草等一年生牧草</t>
    </r>
    <r>
      <rPr>
        <sz val="16"/>
        <rFont val="Times New Roman"/>
        <charset val="0"/>
      </rPr>
      <t>20</t>
    </r>
    <r>
      <rPr>
        <sz val="16"/>
        <rFont val="方正仿宋简体"/>
        <charset val="134"/>
      </rPr>
      <t>万亩；制作玉米青贮</t>
    </r>
    <r>
      <rPr>
        <sz val="16"/>
        <rFont val="Times New Roman"/>
        <charset val="0"/>
      </rPr>
      <t>20</t>
    </r>
    <r>
      <rPr>
        <sz val="16"/>
        <rFont val="方正仿宋简体"/>
        <charset val="134"/>
      </rPr>
      <t>万吨；平茬柠条</t>
    </r>
    <r>
      <rPr>
        <sz val="16"/>
        <rFont val="Times New Roman"/>
        <charset val="0"/>
      </rPr>
      <t>20</t>
    </r>
    <r>
      <rPr>
        <sz val="16"/>
        <rFont val="方正仿宋简体"/>
        <charset val="134"/>
      </rPr>
      <t>万亩；牧草新品种试验示范种植</t>
    </r>
    <r>
      <rPr>
        <sz val="16"/>
        <rFont val="Times New Roman"/>
        <charset val="0"/>
      </rPr>
      <t>100</t>
    </r>
    <r>
      <rPr>
        <sz val="16"/>
        <rFont val="方正仿宋简体"/>
        <charset val="134"/>
      </rPr>
      <t>亩；试验示范</t>
    </r>
    <r>
      <rPr>
        <sz val="16"/>
        <rFont val="Times New Roman"/>
        <charset val="0"/>
      </rPr>
      <t>“</t>
    </r>
    <r>
      <rPr>
        <sz val="16"/>
        <rFont val="方正仿宋简体"/>
        <charset val="134"/>
      </rPr>
      <t>饲用高梁十青贮玉米</t>
    </r>
    <r>
      <rPr>
        <sz val="16"/>
        <rFont val="Times New Roman"/>
        <charset val="0"/>
      </rPr>
      <t>”</t>
    </r>
    <r>
      <rPr>
        <sz val="16"/>
        <rFont val="方正仿宋简体"/>
        <charset val="134"/>
      </rPr>
      <t>和</t>
    </r>
    <r>
      <rPr>
        <sz val="16"/>
        <rFont val="Times New Roman"/>
        <charset val="0"/>
      </rPr>
      <t>“</t>
    </r>
    <r>
      <rPr>
        <sz val="16"/>
        <rFont val="方正仿宋简体"/>
        <charset val="134"/>
      </rPr>
      <t>拉巴豆十青贮玉米</t>
    </r>
    <r>
      <rPr>
        <sz val="16"/>
        <rFont val="Times New Roman"/>
        <charset val="0"/>
      </rPr>
      <t>”300</t>
    </r>
    <r>
      <rPr>
        <sz val="16"/>
        <rFont val="方正仿宋简体"/>
        <charset val="134"/>
      </rPr>
      <t>亩。</t>
    </r>
  </si>
  <si>
    <r>
      <rPr>
        <sz val="16"/>
        <rFont val="Times New Roman"/>
        <charset val="0"/>
      </rPr>
      <t>30</t>
    </r>
    <r>
      <rPr>
        <sz val="16"/>
        <rFont val="方正仿宋简体"/>
        <charset val="134"/>
      </rPr>
      <t>元</t>
    </r>
    <r>
      <rPr>
        <sz val="16"/>
        <rFont val="Times New Roman"/>
        <charset val="0"/>
      </rPr>
      <t>/</t>
    </r>
    <r>
      <rPr>
        <sz val="16"/>
        <rFont val="方正仿宋简体"/>
        <charset val="134"/>
      </rPr>
      <t>亩</t>
    </r>
  </si>
  <si>
    <r>
      <rPr>
        <sz val="16"/>
        <rFont val="方正仿宋简体"/>
        <charset val="134"/>
      </rPr>
      <t>各乡镇</t>
    </r>
  </si>
  <si>
    <t>2024.1-2024.12</t>
  </si>
  <si>
    <r>
      <rPr>
        <sz val="16"/>
        <rFont val="方正仿宋简体"/>
        <charset val="134"/>
      </rPr>
      <t>农业农村局</t>
    </r>
  </si>
  <si>
    <r>
      <rPr>
        <sz val="16"/>
        <rFont val="Times New Roman"/>
        <charset val="0"/>
      </rPr>
      <t>2024</t>
    </r>
    <r>
      <rPr>
        <sz val="16"/>
        <rFont val="方正仿宋简体"/>
        <charset val="134"/>
      </rPr>
      <t>年县级主导特色产业培育</t>
    </r>
    <r>
      <rPr>
        <sz val="16"/>
        <rFont val="Times New Roman"/>
        <charset val="0"/>
      </rPr>
      <t>-</t>
    </r>
    <r>
      <rPr>
        <sz val="16"/>
        <rFont val="方正仿宋简体"/>
        <charset val="134"/>
      </rPr>
      <t>小杂粮产业</t>
    </r>
  </si>
  <si>
    <r>
      <rPr>
        <sz val="16"/>
        <rFont val="Times New Roman"/>
        <charset val="0"/>
      </rPr>
      <t>1</t>
    </r>
    <r>
      <rPr>
        <sz val="16"/>
        <rFont val="方正仿宋简体"/>
        <charset val="134"/>
      </rPr>
      <t>、建设小杂粮生产基地</t>
    </r>
    <r>
      <rPr>
        <sz val="16"/>
        <rFont val="Times New Roman"/>
        <charset val="0"/>
      </rPr>
      <t>2</t>
    </r>
    <r>
      <rPr>
        <sz val="16"/>
        <rFont val="方正仿宋简体"/>
        <charset val="134"/>
      </rPr>
      <t>万亩，带动全县种植以荞麦为主的小杂粮</t>
    </r>
    <r>
      <rPr>
        <sz val="16"/>
        <rFont val="Times New Roman"/>
        <charset val="0"/>
      </rPr>
      <t>60</t>
    </r>
    <r>
      <rPr>
        <sz val="16"/>
        <rFont val="方正仿宋简体"/>
        <charset val="134"/>
      </rPr>
      <t>万亩以上（一般户每亩补助</t>
    </r>
    <r>
      <rPr>
        <sz val="16"/>
        <rFont val="Times New Roman"/>
        <charset val="0"/>
      </rPr>
      <t>20</t>
    </r>
    <r>
      <rPr>
        <sz val="16"/>
        <rFont val="方正仿宋简体"/>
        <charset val="134"/>
      </rPr>
      <t>元，脱贫户每亩补助</t>
    </r>
    <r>
      <rPr>
        <sz val="16"/>
        <rFont val="Times New Roman"/>
        <charset val="0"/>
      </rPr>
      <t>30</t>
    </r>
    <r>
      <rPr>
        <sz val="16"/>
        <rFont val="方正仿宋简体"/>
        <charset val="134"/>
      </rPr>
      <t>元）；</t>
    </r>
    <r>
      <rPr>
        <sz val="16"/>
        <rFont val="Times New Roman"/>
        <charset val="0"/>
      </rPr>
      <t>2</t>
    </r>
    <r>
      <rPr>
        <sz val="16"/>
        <rFont val="方正仿宋简体"/>
        <charset val="134"/>
      </rPr>
      <t>、发展旱作马铃薯种植</t>
    </r>
    <r>
      <rPr>
        <sz val="16"/>
        <rFont val="Times New Roman"/>
        <charset val="0"/>
      </rPr>
      <t>0.3</t>
    </r>
    <r>
      <rPr>
        <sz val="16"/>
        <rFont val="方正仿宋简体"/>
        <charset val="134"/>
      </rPr>
      <t>万亩；</t>
    </r>
    <r>
      <rPr>
        <sz val="16"/>
        <rFont val="Times New Roman"/>
        <charset val="0"/>
      </rPr>
      <t>3</t>
    </r>
    <r>
      <rPr>
        <sz val="16"/>
        <rFont val="方正仿宋简体"/>
        <charset val="134"/>
      </rPr>
      <t>、推广应用有机肥替代化肥绿色生产模式不低于</t>
    </r>
    <r>
      <rPr>
        <sz val="16"/>
        <rFont val="Times New Roman"/>
        <charset val="0"/>
      </rPr>
      <t>10</t>
    </r>
    <r>
      <rPr>
        <sz val="16"/>
        <rFont val="方正仿宋简体"/>
        <charset val="134"/>
      </rPr>
      <t>万亩。全县杂粮总产量达到</t>
    </r>
    <r>
      <rPr>
        <sz val="16"/>
        <rFont val="Times New Roman"/>
        <charset val="0"/>
      </rPr>
      <t>3</t>
    </r>
    <r>
      <rPr>
        <sz val="16"/>
        <rFont val="方正仿宋简体"/>
        <charset val="134"/>
      </rPr>
      <t>万吨以上，实现产值</t>
    </r>
    <r>
      <rPr>
        <sz val="16"/>
        <rFont val="Times New Roman"/>
        <charset val="0"/>
      </rPr>
      <t>2</t>
    </r>
    <r>
      <rPr>
        <sz val="16"/>
        <rFont val="方正仿宋简体"/>
        <charset val="134"/>
      </rPr>
      <t>亿元。</t>
    </r>
  </si>
  <si>
    <r>
      <rPr>
        <sz val="16"/>
        <rFont val="方正仿宋简体"/>
        <charset val="134"/>
      </rPr>
      <t>脱贫户</t>
    </r>
    <r>
      <rPr>
        <sz val="16"/>
        <rFont val="Times New Roman"/>
        <charset val="0"/>
      </rPr>
      <t>30</t>
    </r>
    <r>
      <rPr>
        <sz val="16"/>
        <rFont val="方正仿宋简体"/>
        <charset val="134"/>
      </rPr>
      <t>元</t>
    </r>
    <r>
      <rPr>
        <sz val="16"/>
        <rFont val="Times New Roman"/>
        <charset val="0"/>
      </rPr>
      <t>/</t>
    </r>
    <r>
      <rPr>
        <sz val="16"/>
        <rFont val="方正仿宋简体"/>
        <charset val="134"/>
      </rPr>
      <t>亩；</t>
    </r>
    <r>
      <rPr>
        <sz val="16"/>
        <rFont val="Times New Roman"/>
        <charset val="0"/>
      </rPr>
      <t xml:space="preserve">
</t>
    </r>
    <r>
      <rPr>
        <sz val="16"/>
        <rFont val="方正仿宋简体"/>
        <charset val="134"/>
      </rPr>
      <t>一般户</t>
    </r>
    <r>
      <rPr>
        <sz val="16"/>
        <rFont val="Times New Roman"/>
        <charset val="0"/>
      </rPr>
      <t>20</t>
    </r>
    <r>
      <rPr>
        <sz val="16"/>
        <rFont val="方正仿宋简体"/>
        <charset val="134"/>
      </rPr>
      <t>元</t>
    </r>
    <r>
      <rPr>
        <sz val="16"/>
        <rFont val="Times New Roman"/>
        <charset val="0"/>
      </rPr>
      <t>/</t>
    </r>
    <r>
      <rPr>
        <sz val="16"/>
        <rFont val="方正仿宋简体"/>
        <charset val="134"/>
      </rPr>
      <t>亩</t>
    </r>
  </si>
  <si>
    <r>
      <rPr>
        <sz val="16"/>
        <rFont val="Times New Roman"/>
        <charset val="0"/>
      </rPr>
      <t>2024</t>
    </r>
    <r>
      <rPr>
        <sz val="16"/>
        <rFont val="方正仿宋简体"/>
        <charset val="134"/>
      </rPr>
      <t>年县级主导特色产业培育</t>
    </r>
    <r>
      <rPr>
        <sz val="16"/>
        <rFont val="Times New Roman"/>
        <charset val="0"/>
      </rPr>
      <t>-</t>
    </r>
    <r>
      <rPr>
        <sz val="16"/>
        <rFont val="方正仿宋简体"/>
        <charset val="134"/>
      </rPr>
      <t>黄花产业</t>
    </r>
  </si>
  <si>
    <r>
      <rPr>
        <sz val="16"/>
        <rFont val="Times New Roman"/>
        <charset val="0"/>
      </rPr>
      <t>1</t>
    </r>
    <r>
      <rPr>
        <sz val="16"/>
        <rFont val="方正仿宋简体"/>
        <charset val="134"/>
      </rPr>
      <t>、鼓励老黄花种植户因地制宜在具备灌溉条件地块上开展轮作倒茬种植</t>
    </r>
    <r>
      <rPr>
        <sz val="16"/>
        <rFont val="Times New Roman"/>
        <charset val="0"/>
      </rPr>
      <t>1000</t>
    </r>
    <r>
      <rPr>
        <sz val="16"/>
        <rFont val="方正仿宋简体"/>
        <charset val="134"/>
      </rPr>
      <t>亩，集中连片建设黄花绿色标准化种植基地</t>
    </r>
    <r>
      <rPr>
        <sz val="16"/>
        <rFont val="Times New Roman"/>
        <charset val="0"/>
      </rPr>
      <t>1</t>
    </r>
    <r>
      <rPr>
        <sz val="16"/>
        <rFont val="方正仿宋简体"/>
        <charset val="134"/>
      </rPr>
      <t>万亩；</t>
    </r>
    <r>
      <rPr>
        <sz val="16"/>
        <rFont val="Times New Roman"/>
        <charset val="0"/>
      </rPr>
      <t>2</t>
    </r>
    <r>
      <rPr>
        <sz val="16"/>
        <rFont val="方正仿宋简体"/>
        <charset val="134"/>
      </rPr>
      <t>、注重提高质量，推进标准化生产；</t>
    </r>
    <r>
      <rPr>
        <sz val="16"/>
        <rFont val="Times New Roman"/>
        <charset val="0"/>
      </rPr>
      <t>3</t>
    </r>
    <r>
      <rPr>
        <sz val="16"/>
        <rFont val="方正仿宋简体"/>
        <charset val="134"/>
      </rPr>
      <t>、坚持市场导向，推进品牌化经营。制作印有</t>
    </r>
    <r>
      <rPr>
        <sz val="16"/>
        <rFont val="Times New Roman"/>
        <charset val="0"/>
      </rPr>
      <t>“</t>
    </r>
    <r>
      <rPr>
        <sz val="16"/>
        <rFont val="方正仿宋简体"/>
        <charset val="134"/>
      </rPr>
      <t>盐池黄花菜</t>
    </r>
    <r>
      <rPr>
        <sz val="16"/>
        <rFont val="Times New Roman"/>
        <charset val="0"/>
      </rPr>
      <t>”</t>
    </r>
    <r>
      <rPr>
        <sz val="16"/>
        <rFont val="方正仿宋简体"/>
        <charset val="134"/>
      </rPr>
      <t>公用商标和农产品地理标志等标识的</t>
    </r>
    <r>
      <rPr>
        <sz val="16"/>
        <rFont val="Times New Roman"/>
        <charset val="0"/>
      </rPr>
      <t>6kg</t>
    </r>
    <r>
      <rPr>
        <sz val="16"/>
        <rFont val="方正仿宋简体"/>
        <charset val="134"/>
      </rPr>
      <t>及以上包装箱</t>
    </r>
    <r>
      <rPr>
        <sz val="16"/>
        <rFont val="Times New Roman"/>
        <charset val="0"/>
      </rPr>
      <t>15</t>
    </r>
    <r>
      <rPr>
        <sz val="16"/>
        <rFont val="方正仿宋简体"/>
        <charset val="134"/>
      </rPr>
      <t>万个；</t>
    </r>
    <r>
      <rPr>
        <sz val="16"/>
        <rFont val="Times New Roman"/>
        <charset val="0"/>
      </rPr>
      <t>4</t>
    </r>
    <r>
      <rPr>
        <sz val="16"/>
        <rFont val="方正仿宋简体"/>
        <charset val="134"/>
      </rPr>
      <t>、加强黄花融合示范园建设管理。全县黄花产业总产值达到</t>
    </r>
    <r>
      <rPr>
        <sz val="16"/>
        <rFont val="Times New Roman"/>
        <charset val="0"/>
      </rPr>
      <t>3</t>
    </r>
    <r>
      <rPr>
        <sz val="16"/>
        <rFont val="方正仿宋简体"/>
        <charset val="134"/>
      </rPr>
      <t>亿元以上。</t>
    </r>
  </si>
  <si>
    <r>
      <rPr>
        <sz val="16"/>
        <rFont val="Times New Roman"/>
        <charset val="0"/>
      </rPr>
      <t>1200</t>
    </r>
    <r>
      <rPr>
        <sz val="16"/>
        <rFont val="方正仿宋简体"/>
        <charset val="134"/>
      </rPr>
      <t>元</t>
    </r>
    <r>
      <rPr>
        <sz val="16"/>
        <rFont val="Times New Roman"/>
        <charset val="0"/>
      </rPr>
      <t>/</t>
    </r>
    <r>
      <rPr>
        <sz val="16"/>
        <rFont val="方正仿宋简体"/>
        <charset val="134"/>
      </rPr>
      <t>亩</t>
    </r>
  </si>
  <si>
    <r>
      <rPr>
        <sz val="16"/>
        <rFont val="Times New Roman"/>
        <charset val="0"/>
      </rPr>
      <t>2024</t>
    </r>
    <r>
      <rPr>
        <sz val="16"/>
        <rFont val="方正仿宋简体"/>
        <charset val="134"/>
      </rPr>
      <t>年乡镇小产业补助项目（户）</t>
    </r>
  </si>
  <si>
    <r>
      <rPr>
        <sz val="16"/>
        <rFont val="方正仿宋简体"/>
        <charset val="134"/>
      </rPr>
      <t>支持乡镇发展适合本地的特色产业项目，对全县农户采取以奖代补的形式进行支持，每户享受补助累计不超过</t>
    </r>
    <r>
      <rPr>
        <sz val="16"/>
        <rFont val="Times New Roman"/>
        <charset val="0"/>
      </rPr>
      <t>2000</t>
    </r>
    <r>
      <rPr>
        <sz val="16"/>
        <rFont val="方正仿宋简体"/>
        <charset val="134"/>
      </rPr>
      <t>元。</t>
    </r>
  </si>
  <si>
    <r>
      <rPr>
        <sz val="16"/>
        <rFont val="Times New Roman"/>
        <charset val="0"/>
      </rPr>
      <t>2000</t>
    </r>
    <r>
      <rPr>
        <sz val="16"/>
        <rFont val="方正仿宋简体"/>
        <charset val="134"/>
      </rPr>
      <t>元</t>
    </r>
    <r>
      <rPr>
        <sz val="16"/>
        <rFont val="Times New Roman"/>
        <charset val="0"/>
      </rPr>
      <t>/</t>
    </r>
    <r>
      <rPr>
        <sz val="16"/>
        <rFont val="方正仿宋简体"/>
        <charset val="134"/>
      </rPr>
      <t>户</t>
    </r>
  </si>
  <si>
    <r>
      <rPr>
        <sz val="16"/>
        <rFont val="Times New Roman"/>
        <charset val="0"/>
      </rPr>
      <t>2024</t>
    </r>
    <r>
      <rPr>
        <sz val="16"/>
        <rFont val="方正仿宋简体"/>
        <charset val="134"/>
      </rPr>
      <t>年监测户产业扶持</t>
    </r>
  </si>
  <si>
    <r>
      <rPr>
        <sz val="16"/>
        <rFont val="方正仿宋简体"/>
        <charset val="134"/>
      </rPr>
      <t>重点围绕低收入人口产业发展和</t>
    </r>
    <r>
      <rPr>
        <sz val="16"/>
        <rFont val="Times New Roman"/>
        <charset val="0"/>
      </rPr>
      <t>“</t>
    </r>
    <r>
      <rPr>
        <sz val="16"/>
        <rFont val="方正仿宋简体"/>
        <charset val="134"/>
      </rPr>
      <t>两不愁、三保障</t>
    </r>
    <r>
      <rPr>
        <sz val="16"/>
        <rFont val="Times New Roman"/>
        <charset val="0"/>
      </rPr>
      <t>”</t>
    </r>
    <r>
      <rPr>
        <sz val="16"/>
        <rFont val="方正仿宋简体"/>
        <charset val="134"/>
      </rPr>
      <t>突出问题进行扶持（每户补助</t>
    </r>
    <r>
      <rPr>
        <sz val="16"/>
        <rFont val="Times New Roman"/>
        <charset val="0"/>
      </rPr>
      <t>1.5</t>
    </r>
    <r>
      <rPr>
        <sz val="16"/>
        <rFont val="方正仿宋简体"/>
        <charset val="134"/>
      </rPr>
      <t>万元）。</t>
    </r>
  </si>
  <si>
    <r>
      <rPr>
        <sz val="16"/>
        <rFont val="Times New Roman"/>
        <charset val="0"/>
      </rPr>
      <t>15000</t>
    </r>
    <r>
      <rPr>
        <sz val="16"/>
        <rFont val="方正仿宋简体"/>
        <charset val="134"/>
      </rPr>
      <t>元</t>
    </r>
    <r>
      <rPr>
        <sz val="16"/>
        <rFont val="Times New Roman"/>
        <charset val="0"/>
      </rPr>
      <t>/</t>
    </r>
    <r>
      <rPr>
        <sz val="16"/>
        <rFont val="方正仿宋简体"/>
        <charset val="134"/>
      </rPr>
      <t>户</t>
    </r>
  </si>
  <si>
    <r>
      <rPr>
        <sz val="16"/>
        <rFont val="Times New Roman"/>
        <charset val="0"/>
      </rPr>
      <t>2024</t>
    </r>
    <r>
      <rPr>
        <sz val="16"/>
        <rFont val="方正仿宋简体"/>
        <charset val="134"/>
      </rPr>
      <t>年高质量庭院经济发展</t>
    </r>
  </si>
  <si>
    <r>
      <rPr>
        <sz val="16"/>
        <rFont val="方正仿宋简体"/>
        <charset val="134"/>
      </rPr>
      <t>全县范围内完成</t>
    </r>
    <r>
      <rPr>
        <sz val="16"/>
        <rFont val="Times New Roman"/>
        <charset val="0"/>
      </rPr>
      <t>1000</t>
    </r>
    <r>
      <rPr>
        <sz val="16"/>
        <rFont val="方正仿宋简体"/>
        <charset val="134"/>
      </rPr>
      <t>户高质量庭院经济发展。</t>
    </r>
  </si>
  <si>
    <r>
      <rPr>
        <sz val="16"/>
        <rFont val="方正仿宋简体"/>
        <charset val="134"/>
      </rPr>
      <t>特色种植冷棚（暖棚）蔬菜</t>
    </r>
    <r>
      <rPr>
        <sz val="16"/>
        <rFont val="Times New Roman"/>
        <charset val="0"/>
      </rPr>
      <t>2000</t>
    </r>
    <r>
      <rPr>
        <sz val="16"/>
        <rFont val="方正仿宋简体"/>
        <charset val="134"/>
      </rPr>
      <t>元</t>
    </r>
    <r>
      <rPr>
        <sz val="16"/>
        <rFont val="Times New Roman"/>
        <charset val="0"/>
      </rPr>
      <t>/</t>
    </r>
    <r>
      <rPr>
        <sz val="16"/>
        <rFont val="方正仿宋简体"/>
        <charset val="134"/>
      </rPr>
      <t>户、露地蔬菜</t>
    </r>
    <r>
      <rPr>
        <sz val="16"/>
        <rFont val="Times New Roman"/>
        <charset val="0"/>
      </rPr>
      <t>1000</t>
    </r>
    <r>
      <rPr>
        <sz val="16"/>
        <rFont val="方正仿宋简体"/>
        <charset val="134"/>
      </rPr>
      <t>元</t>
    </r>
    <r>
      <rPr>
        <sz val="16"/>
        <rFont val="Times New Roman"/>
        <charset val="0"/>
      </rPr>
      <t>/</t>
    </r>
    <r>
      <rPr>
        <sz val="16"/>
        <rFont val="方正仿宋简体"/>
        <charset val="134"/>
      </rPr>
      <t>亩、林果类</t>
    </r>
    <r>
      <rPr>
        <sz val="16"/>
        <rFont val="Times New Roman"/>
        <charset val="0"/>
      </rPr>
      <t>1000</t>
    </r>
    <r>
      <rPr>
        <sz val="16"/>
        <rFont val="方正仿宋简体"/>
        <charset val="134"/>
      </rPr>
      <t>元</t>
    </r>
    <r>
      <rPr>
        <sz val="16"/>
        <rFont val="Times New Roman"/>
        <charset val="0"/>
      </rPr>
      <t>/</t>
    </r>
    <r>
      <rPr>
        <sz val="16"/>
        <rFont val="方正仿宋简体"/>
        <charset val="134"/>
      </rPr>
      <t>户；特色手工</t>
    </r>
    <r>
      <rPr>
        <sz val="16"/>
        <rFont val="Times New Roman"/>
        <charset val="0"/>
      </rPr>
      <t>3000</t>
    </r>
    <r>
      <rPr>
        <sz val="16"/>
        <rFont val="方正仿宋简体"/>
        <charset val="134"/>
      </rPr>
      <t>元</t>
    </r>
    <r>
      <rPr>
        <sz val="16"/>
        <rFont val="Times New Roman"/>
        <charset val="0"/>
      </rPr>
      <t>/</t>
    </r>
    <r>
      <rPr>
        <sz val="16"/>
        <rFont val="方正仿宋简体"/>
        <charset val="134"/>
      </rPr>
      <t>个；特色休闲旅游</t>
    </r>
    <r>
      <rPr>
        <sz val="16"/>
        <rFont val="Times New Roman"/>
        <charset val="0"/>
      </rPr>
      <t>5000</t>
    </r>
    <r>
      <rPr>
        <sz val="16"/>
        <rFont val="方正仿宋简体"/>
        <charset val="134"/>
      </rPr>
      <t>元</t>
    </r>
    <r>
      <rPr>
        <sz val="16"/>
        <rFont val="Times New Roman"/>
        <charset val="0"/>
      </rPr>
      <t>/</t>
    </r>
    <r>
      <rPr>
        <sz val="16"/>
        <rFont val="方正仿宋简体"/>
        <charset val="134"/>
      </rPr>
      <t>户；庭院生产生活服务</t>
    </r>
    <r>
      <rPr>
        <sz val="16"/>
        <rFont val="Times New Roman"/>
        <charset val="0"/>
      </rPr>
      <t>2000</t>
    </r>
    <r>
      <rPr>
        <sz val="16"/>
        <rFont val="方正仿宋简体"/>
        <charset val="134"/>
      </rPr>
      <t>元</t>
    </r>
    <r>
      <rPr>
        <sz val="16"/>
        <rFont val="Times New Roman"/>
        <charset val="0"/>
      </rPr>
      <t>/</t>
    </r>
    <r>
      <rPr>
        <sz val="16"/>
        <rFont val="方正仿宋简体"/>
        <charset val="134"/>
      </rPr>
      <t>户</t>
    </r>
  </si>
  <si>
    <r>
      <rPr>
        <sz val="16"/>
        <rFont val="方正仿宋简体"/>
        <charset val="134"/>
      </rPr>
      <t>有关乡镇</t>
    </r>
  </si>
  <si>
    <r>
      <rPr>
        <sz val="16"/>
        <rFont val="方正仿宋简体"/>
        <charset val="134"/>
      </rPr>
      <t>盐池县生猪定点屠宰厂污水处理技术改造提升项目</t>
    </r>
  </si>
  <si>
    <r>
      <rPr>
        <sz val="16"/>
        <rFont val="方正仿宋简体"/>
        <charset val="134"/>
      </rPr>
      <t>新建污水处理设备</t>
    </r>
    <r>
      <rPr>
        <sz val="16"/>
        <rFont val="Times New Roman"/>
        <charset val="0"/>
      </rPr>
      <t>1</t>
    </r>
    <r>
      <rPr>
        <sz val="16"/>
        <rFont val="方正仿宋简体"/>
        <charset val="134"/>
      </rPr>
      <t>套、除臭设备</t>
    </r>
    <r>
      <rPr>
        <sz val="16"/>
        <rFont val="Times New Roman"/>
        <charset val="0"/>
      </rPr>
      <t>1</t>
    </r>
    <r>
      <rPr>
        <sz val="16"/>
        <rFont val="方正仿宋简体"/>
        <charset val="134"/>
      </rPr>
      <t>套及部分现有设施设备改造提升等。</t>
    </r>
  </si>
  <si>
    <r>
      <rPr>
        <sz val="16"/>
        <rFont val="方正仿宋简体"/>
        <charset val="134"/>
      </rPr>
      <t>花马池镇</t>
    </r>
  </si>
  <si>
    <r>
      <rPr>
        <sz val="16"/>
        <rFont val="方正仿宋简体"/>
        <charset val="134"/>
      </rPr>
      <t>滩羊集团</t>
    </r>
  </si>
  <si>
    <r>
      <rPr>
        <sz val="16"/>
        <rFont val="方正仿宋简体"/>
        <charset val="134"/>
      </rPr>
      <t>新型农村集体经济发展项目</t>
    </r>
  </si>
  <si>
    <r>
      <rPr>
        <sz val="16"/>
        <rFont val="方正仿宋简体"/>
        <charset val="134"/>
      </rPr>
      <t>完成</t>
    </r>
    <r>
      <rPr>
        <sz val="16"/>
        <rFont val="Times New Roman"/>
        <charset val="0"/>
      </rPr>
      <t>9</t>
    </r>
    <r>
      <rPr>
        <sz val="16"/>
        <rFont val="方正仿宋简体"/>
        <charset val="134"/>
      </rPr>
      <t>个村新型农村集体经济发展项目</t>
    </r>
  </si>
  <si>
    <r>
      <rPr>
        <sz val="16"/>
        <rFont val="方正仿宋简体"/>
        <charset val="134"/>
      </rPr>
      <t>佟记圈、田记掌、皖记沟、东塘、四墩子、宋堡子村；老盐城村、郑家堡村；回六庄共</t>
    </r>
    <r>
      <rPr>
        <sz val="16"/>
        <rFont val="Times New Roman"/>
        <charset val="134"/>
      </rPr>
      <t>9</t>
    </r>
    <r>
      <rPr>
        <sz val="16"/>
        <rFont val="方正仿宋简体"/>
        <charset val="134"/>
      </rPr>
      <t>个村。</t>
    </r>
  </si>
  <si>
    <r>
      <rPr>
        <sz val="16"/>
        <rFont val="方正仿宋简体"/>
        <charset val="134"/>
      </rPr>
      <t>农业农村局（农经站）</t>
    </r>
  </si>
  <si>
    <r>
      <rPr>
        <sz val="16"/>
        <rFont val="方正仿宋简体"/>
        <charset val="134"/>
      </rPr>
      <t>佟记圈、田记掌、皖记沟、东塘、四墩子、宋堡子村；老盐城村</t>
    </r>
    <r>
      <rPr>
        <sz val="16"/>
        <rFont val="Times New Roman"/>
        <charset val="0"/>
      </rPr>
      <t xml:space="preserve">
</t>
    </r>
    <r>
      <rPr>
        <sz val="16"/>
        <rFont val="方正仿宋简体"/>
        <charset val="134"/>
      </rPr>
      <t>、郑家堡村；</t>
    </r>
    <r>
      <rPr>
        <sz val="16"/>
        <rFont val="Times New Roman"/>
        <charset val="0"/>
      </rPr>
      <t xml:space="preserve">
</t>
    </r>
    <r>
      <rPr>
        <sz val="16"/>
        <rFont val="方正仿宋简体"/>
        <charset val="134"/>
      </rPr>
      <t>回六庄共</t>
    </r>
    <r>
      <rPr>
        <sz val="16"/>
        <rFont val="Times New Roman"/>
        <charset val="0"/>
      </rPr>
      <t>9</t>
    </r>
    <r>
      <rPr>
        <sz val="16"/>
        <rFont val="方正仿宋简体"/>
        <charset val="134"/>
      </rPr>
      <t>个村。</t>
    </r>
  </si>
  <si>
    <r>
      <rPr>
        <sz val="16"/>
        <rFont val="方正仿宋简体"/>
        <charset val="134"/>
      </rPr>
      <t>盐池县</t>
    </r>
    <r>
      <rPr>
        <sz val="16"/>
        <rFont val="Times New Roman"/>
        <charset val="0"/>
      </rPr>
      <t>2024</t>
    </r>
    <r>
      <rPr>
        <sz val="16"/>
        <rFont val="方正仿宋简体"/>
        <charset val="134"/>
      </rPr>
      <t>年盐碱生物产业（闽宁）</t>
    </r>
  </si>
  <si>
    <r>
      <rPr>
        <sz val="16"/>
        <rFont val="方正仿宋简体"/>
        <charset val="134"/>
      </rPr>
      <t>支持盐池县盐碱生物产业发展。对新开发的盐碱生物适应性品类等进行补助；给予投入使用的螺旋藻养殖棚、育种棚等基础设施进行补助。</t>
    </r>
  </si>
  <si>
    <r>
      <rPr>
        <sz val="16"/>
        <rFont val="方正仿宋简体"/>
        <charset val="134"/>
      </rPr>
      <t>科技局</t>
    </r>
  </si>
  <si>
    <r>
      <rPr>
        <sz val="16"/>
        <rFont val="方正仿宋简体"/>
        <charset val="134"/>
      </rPr>
      <t>盐池县科技局城西滩设施农业示范基地维修改造工程</t>
    </r>
  </si>
  <si>
    <r>
      <rPr>
        <sz val="16"/>
        <rFont val="方正仿宋简体"/>
        <charset val="134"/>
      </rPr>
      <t>完成维修改造日光温室</t>
    </r>
    <r>
      <rPr>
        <sz val="16"/>
        <rFont val="Times New Roman"/>
        <charset val="0"/>
      </rPr>
      <t>7</t>
    </r>
    <r>
      <rPr>
        <sz val="16"/>
        <rFont val="方正仿宋简体"/>
        <charset val="134"/>
      </rPr>
      <t>座，生产车间</t>
    </r>
    <r>
      <rPr>
        <sz val="16"/>
        <rFont val="Times New Roman"/>
        <charset val="0"/>
      </rPr>
      <t>7</t>
    </r>
    <r>
      <rPr>
        <sz val="16"/>
        <rFont val="方正仿宋简体"/>
        <charset val="134"/>
      </rPr>
      <t>个及配套卷扬机、蓄水池等。</t>
    </r>
  </si>
  <si>
    <r>
      <rPr>
        <sz val="16"/>
        <rFont val="方正仿宋简体"/>
        <charset val="134"/>
      </rPr>
      <t>花马池镇</t>
    </r>
    <r>
      <rPr>
        <sz val="16"/>
        <rFont val="Times New Roman"/>
        <charset val="0"/>
      </rPr>
      <t xml:space="preserve">
</t>
    </r>
    <r>
      <rPr>
        <sz val="16"/>
        <rFont val="方正仿宋简体"/>
        <charset val="134"/>
      </rPr>
      <t>城西滩</t>
    </r>
  </si>
  <si>
    <r>
      <rPr>
        <sz val="16"/>
        <rFont val="Times New Roman"/>
        <charset val="0"/>
      </rPr>
      <t>2024</t>
    </r>
    <r>
      <rPr>
        <sz val="16"/>
        <rFont val="方正仿宋简体"/>
        <charset val="134"/>
      </rPr>
      <t>年</t>
    </r>
    <r>
      <rPr>
        <sz val="16"/>
        <rFont val="Times New Roman"/>
        <charset val="0"/>
      </rPr>
      <t>1</t>
    </r>
    <r>
      <rPr>
        <sz val="16"/>
        <rFont val="方正仿宋简体"/>
        <charset val="134"/>
      </rPr>
      <t>月</t>
    </r>
    <r>
      <rPr>
        <sz val="16"/>
        <rFont val="Times New Roman"/>
        <charset val="0"/>
      </rPr>
      <t>-12</t>
    </r>
    <r>
      <rPr>
        <sz val="16"/>
        <rFont val="方正仿宋简体"/>
        <charset val="134"/>
      </rPr>
      <t>月</t>
    </r>
  </si>
  <si>
    <r>
      <rPr>
        <sz val="16"/>
        <rFont val="方正仿宋简体"/>
        <charset val="134"/>
      </rPr>
      <t>惠泽村、盈德村</t>
    </r>
  </si>
  <si>
    <r>
      <rPr>
        <sz val="16"/>
        <rFont val="方正仿宋简体"/>
        <charset val="134"/>
      </rPr>
      <t>是</t>
    </r>
  </si>
  <si>
    <r>
      <rPr>
        <sz val="16"/>
        <rFont val="方正仿宋简体"/>
        <charset val="134"/>
      </rPr>
      <t>花马池镇四墩子村设施农业基地建设项目（乡村振兴）（闽宁）</t>
    </r>
  </si>
  <si>
    <r>
      <rPr>
        <sz val="16"/>
        <rFont val="Times New Roman"/>
        <charset val="0"/>
      </rPr>
      <t>1.</t>
    </r>
    <r>
      <rPr>
        <sz val="16"/>
        <rFont val="方正仿宋简体"/>
        <charset val="134"/>
      </rPr>
      <t>新建（</t>
    </r>
    <r>
      <rPr>
        <sz val="16"/>
        <rFont val="Times New Roman"/>
        <charset val="0"/>
      </rPr>
      <t>37.5*15</t>
    </r>
    <r>
      <rPr>
        <sz val="16"/>
        <rFont val="方正仿宋简体"/>
        <charset val="134"/>
      </rPr>
      <t>米）日光温室</t>
    </r>
    <r>
      <rPr>
        <sz val="16"/>
        <rFont val="Times New Roman"/>
        <charset val="0"/>
      </rPr>
      <t>4</t>
    </r>
    <r>
      <rPr>
        <sz val="16"/>
        <rFont val="方正仿宋简体"/>
        <charset val="134"/>
      </rPr>
      <t>座，投资</t>
    </r>
    <r>
      <rPr>
        <sz val="16"/>
        <rFont val="Times New Roman"/>
        <charset val="0"/>
      </rPr>
      <t>180</t>
    </r>
    <r>
      <rPr>
        <sz val="16"/>
        <rFont val="方正仿宋简体"/>
        <charset val="134"/>
      </rPr>
      <t>万元；场地平整、清运、换填土方，配套水电设施等，投资</t>
    </r>
    <r>
      <rPr>
        <sz val="16"/>
        <rFont val="Times New Roman"/>
        <charset val="0"/>
      </rPr>
      <t>58</t>
    </r>
    <r>
      <rPr>
        <sz val="16"/>
        <rFont val="方正仿宋简体"/>
        <charset val="134"/>
      </rPr>
      <t>万元。</t>
    </r>
    <r>
      <rPr>
        <sz val="16"/>
        <rFont val="Times New Roman"/>
        <charset val="0"/>
      </rPr>
      <t xml:space="preserve">
2.</t>
    </r>
    <r>
      <rPr>
        <sz val="16"/>
        <rFont val="方正仿宋简体"/>
        <charset val="134"/>
      </rPr>
      <t>新建（</t>
    </r>
    <r>
      <rPr>
        <sz val="16"/>
        <rFont val="Times New Roman"/>
        <charset val="0"/>
      </rPr>
      <t>75*16</t>
    </r>
    <r>
      <rPr>
        <sz val="16"/>
        <rFont val="方正仿宋简体"/>
        <charset val="134"/>
      </rPr>
      <t>米）大拱棚</t>
    </r>
    <r>
      <rPr>
        <sz val="16"/>
        <rFont val="Times New Roman"/>
        <charset val="0"/>
      </rPr>
      <t>2</t>
    </r>
    <r>
      <rPr>
        <sz val="16"/>
        <rFont val="方正仿宋简体"/>
        <charset val="134"/>
      </rPr>
      <t>座，配套水电设施等，投资</t>
    </r>
    <r>
      <rPr>
        <sz val="16"/>
        <rFont val="Times New Roman"/>
        <charset val="0"/>
      </rPr>
      <t>72</t>
    </r>
    <r>
      <rPr>
        <sz val="16"/>
        <rFont val="方正仿宋简体"/>
        <charset val="134"/>
      </rPr>
      <t>万元。</t>
    </r>
    <r>
      <rPr>
        <sz val="16"/>
        <rFont val="Times New Roman"/>
        <charset val="0"/>
      </rPr>
      <t>3.</t>
    </r>
    <r>
      <rPr>
        <sz val="16"/>
        <rFont val="方正仿宋简体"/>
        <charset val="134"/>
      </rPr>
      <t>养殖园区配套水电设施，投资</t>
    </r>
    <r>
      <rPr>
        <sz val="16"/>
        <rFont val="Times New Roman"/>
        <charset val="0"/>
      </rPr>
      <t>20</t>
    </r>
    <r>
      <rPr>
        <sz val="16"/>
        <rFont val="方正仿宋简体"/>
        <charset val="134"/>
      </rPr>
      <t>万元。</t>
    </r>
  </si>
  <si>
    <r>
      <rPr>
        <sz val="16"/>
        <rFont val="方正仿宋简体"/>
        <charset val="134"/>
      </rPr>
      <t>花马池镇四墩子村</t>
    </r>
  </si>
  <si>
    <r>
      <rPr>
        <sz val="16"/>
        <rFont val="方正仿宋简体"/>
        <charset val="134"/>
      </rPr>
      <t>四墩子村</t>
    </r>
  </si>
  <si>
    <r>
      <rPr>
        <sz val="16"/>
        <rFont val="方正仿宋简体"/>
        <charset val="134"/>
      </rPr>
      <t>盐池县花马池镇</t>
    </r>
    <r>
      <rPr>
        <sz val="16"/>
        <rFont val="Times New Roman"/>
        <charset val="0"/>
      </rPr>
      <t>2024</t>
    </r>
    <r>
      <rPr>
        <sz val="16"/>
        <rFont val="方正仿宋简体"/>
        <charset val="134"/>
      </rPr>
      <t>年佟记圈村、芨芨沟村肉牛跨村联营养殖项目（中航油）</t>
    </r>
  </si>
  <si>
    <r>
      <rPr>
        <sz val="16"/>
        <rFont val="Times New Roman"/>
        <charset val="0"/>
      </rPr>
      <t>1.</t>
    </r>
    <r>
      <rPr>
        <sz val="16"/>
        <rFont val="方正仿宋简体"/>
        <charset val="134"/>
      </rPr>
      <t>投入资金</t>
    </r>
    <r>
      <rPr>
        <sz val="16"/>
        <rFont val="Times New Roman"/>
        <charset val="0"/>
      </rPr>
      <t>110</t>
    </r>
    <r>
      <rPr>
        <sz val="16"/>
        <rFont val="方正仿宋简体"/>
        <charset val="134"/>
      </rPr>
      <t>万元，在佟记圈村养殖园区安装用水、采暖等配套设施设备，购买育肥牛</t>
    </r>
    <r>
      <rPr>
        <sz val="16"/>
        <rFont val="Times New Roman"/>
        <charset val="0"/>
      </rPr>
      <t>60</t>
    </r>
    <r>
      <rPr>
        <sz val="16"/>
        <rFont val="方正仿宋简体"/>
        <charset val="134"/>
      </rPr>
      <t>头，购买玉米、青贮等饲草料。</t>
    </r>
    <r>
      <rPr>
        <sz val="16"/>
        <rFont val="Times New Roman"/>
        <charset val="0"/>
      </rPr>
      <t xml:space="preserve">                                                                  
2.</t>
    </r>
    <r>
      <rPr>
        <sz val="16"/>
        <rFont val="方正仿宋简体"/>
        <charset val="134"/>
      </rPr>
      <t>投入资金</t>
    </r>
    <r>
      <rPr>
        <sz val="16"/>
        <rFont val="Times New Roman"/>
        <charset val="0"/>
      </rPr>
      <t>20</t>
    </r>
    <r>
      <rPr>
        <sz val="16"/>
        <rFont val="方正仿宋简体"/>
        <charset val="134"/>
      </rPr>
      <t>万元，在芨芨沟村购买育肥牛</t>
    </r>
    <r>
      <rPr>
        <sz val="16"/>
        <rFont val="Times New Roman"/>
        <charset val="0"/>
      </rPr>
      <t>15</t>
    </r>
    <r>
      <rPr>
        <sz val="16"/>
        <rFont val="方正仿宋简体"/>
        <charset val="134"/>
      </rPr>
      <t>头，购买玉米、青贮等饲草料。</t>
    </r>
  </si>
  <si>
    <r>
      <rPr>
        <sz val="16"/>
        <rFont val="方正仿宋简体"/>
        <charset val="134"/>
      </rPr>
      <t>花马池镇</t>
    </r>
    <r>
      <rPr>
        <sz val="16"/>
        <rFont val="Times New Roman"/>
        <charset val="0"/>
      </rPr>
      <t xml:space="preserve">
</t>
    </r>
    <r>
      <rPr>
        <sz val="16"/>
        <rFont val="方正仿宋简体"/>
        <charset val="134"/>
      </rPr>
      <t>佟记圈村、芨芨沟村</t>
    </r>
  </si>
  <si>
    <r>
      <rPr>
        <sz val="16"/>
        <rFont val="方正仿宋简体"/>
        <charset val="134"/>
      </rPr>
      <t>佟记圈村、芨芨沟村</t>
    </r>
  </si>
  <si>
    <r>
      <rPr>
        <sz val="16"/>
        <rFont val="方正仿宋简体"/>
        <charset val="134"/>
      </rPr>
      <t>大水坑镇东风村柠丰饲草料生产加工项目（中航油定点帮扶）</t>
    </r>
  </si>
  <si>
    <r>
      <rPr>
        <sz val="16"/>
        <rFont val="方正仿宋简体"/>
        <charset val="134"/>
      </rPr>
      <t>新建简易彩钢棚</t>
    </r>
    <r>
      <rPr>
        <sz val="16"/>
        <rFont val="Times New Roman"/>
        <charset val="0"/>
      </rPr>
      <t>100</t>
    </r>
    <r>
      <rPr>
        <sz val="16"/>
        <rFont val="方正仿宋简体"/>
        <charset val="134"/>
      </rPr>
      <t>平方米，安装脉冲除尘器、提升机、入料锥斗等设备</t>
    </r>
    <r>
      <rPr>
        <sz val="16"/>
        <rFont val="Times New Roman"/>
        <charset val="0"/>
      </rPr>
      <t>30</t>
    </r>
    <r>
      <rPr>
        <sz val="16"/>
        <rFont val="方正仿宋简体"/>
        <charset val="134"/>
      </rPr>
      <t>套，改造厂房，安装改造电路气路等，购买化验设备。</t>
    </r>
  </si>
  <si>
    <r>
      <rPr>
        <sz val="16"/>
        <rFont val="方正仿宋简体"/>
        <charset val="134"/>
      </rPr>
      <t>大水坑镇东风村</t>
    </r>
  </si>
  <si>
    <r>
      <rPr>
        <sz val="16"/>
        <rFont val="方正仿宋简体"/>
        <charset val="134"/>
      </rPr>
      <t>大水坑镇</t>
    </r>
  </si>
  <si>
    <r>
      <rPr>
        <sz val="16"/>
        <rFont val="方正仿宋简体"/>
        <charset val="134"/>
      </rPr>
      <t>东风村</t>
    </r>
  </si>
  <si>
    <r>
      <rPr>
        <sz val="16"/>
        <rFont val="方正仿宋简体"/>
        <charset val="134"/>
      </rPr>
      <t>惠安堡镇大坝村芦笋种植项目（乡村振兴）</t>
    </r>
  </si>
  <si>
    <r>
      <rPr>
        <sz val="16"/>
        <rFont val="方正仿宋简体"/>
        <charset val="134"/>
      </rPr>
      <t>投入衔接资金</t>
    </r>
    <r>
      <rPr>
        <sz val="16"/>
        <rFont val="Times New Roman"/>
        <charset val="0"/>
      </rPr>
      <t>75</t>
    </r>
    <r>
      <rPr>
        <sz val="16"/>
        <rFont val="方正仿宋简体"/>
        <charset val="134"/>
      </rPr>
      <t>万元，对村集体经济</t>
    </r>
    <r>
      <rPr>
        <sz val="16"/>
        <rFont val="Times New Roman"/>
        <charset val="0"/>
      </rPr>
      <t>150</t>
    </r>
    <r>
      <rPr>
        <sz val="16"/>
        <rFont val="方正仿宋简体"/>
        <charset val="134"/>
      </rPr>
      <t>亩进行节水滴灌改造并种植芦笋，发展壮大村集体经济。</t>
    </r>
  </si>
  <si>
    <r>
      <rPr>
        <sz val="16"/>
        <rFont val="方正仿宋简体"/>
        <charset val="134"/>
      </rPr>
      <t>惠安堡镇大坝村</t>
    </r>
  </si>
  <si>
    <r>
      <rPr>
        <sz val="16"/>
        <rFont val="方正仿宋简体"/>
        <charset val="134"/>
      </rPr>
      <t>惠安堡镇</t>
    </r>
  </si>
  <si>
    <r>
      <rPr>
        <sz val="16"/>
        <rFont val="方正仿宋简体"/>
        <charset val="134"/>
      </rPr>
      <t>大坝村</t>
    </r>
  </si>
  <si>
    <r>
      <rPr>
        <sz val="16"/>
        <rFont val="方正仿宋简体"/>
        <charset val="134"/>
      </rPr>
      <t>惠安堡镇杜记沟村黄花菜特色发展项目（乡村振兴）</t>
    </r>
  </si>
  <si>
    <r>
      <rPr>
        <sz val="16"/>
        <rFont val="方正仿宋简体"/>
        <charset val="134"/>
      </rPr>
      <t>投入衔接资金</t>
    </r>
    <r>
      <rPr>
        <sz val="16"/>
        <rFont val="Times New Roman"/>
        <charset val="0"/>
      </rPr>
      <t>60</t>
    </r>
    <r>
      <rPr>
        <sz val="16"/>
        <rFont val="方正仿宋简体"/>
        <charset val="134"/>
      </rPr>
      <t>万元，</t>
    </r>
    <r>
      <rPr>
        <sz val="16"/>
        <rFont val="Times New Roman"/>
        <charset val="0"/>
      </rPr>
      <t>1</t>
    </r>
    <r>
      <rPr>
        <sz val="16"/>
        <rFont val="方正仿宋简体"/>
        <charset val="134"/>
      </rPr>
      <t>、新建蒸房</t>
    </r>
    <r>
      <rPr>
        <sz val="16"/>
        <rFont val="Times New Roman"/>
        <charset val="0"/>
      </rPr>
      <t>5</t>
    </r>
    <r>
      <rPr>
        <sz val="16"/>
        <rFont val="方正仿宋简体"/>
        <charset val="134"/>
      </rPr>
      <t>间</t>
    </r>
    <r>
      <rPr>
        <sz val="16"/>
        <rFont val="Times New Roman"/>
        <charset val="0"/>
      </rPr>
      <t>100</t>
    </r>
    <r>
      <rPr>
        <sz val="16"/>
        <rFont val="方正仿宋简体"/>
        <charset val="134"/>
      </rPr>
      <t>平方米；</t>
    </r>
    <r>
      <rPr>
        <sz val="16"/>
        <rFont val="Times New Roman"/>
        <charset val="0"/>
      </rPr>
      <t>2</t>
    </r>
    <r>
      <rPr>
        <sz val="16"/>
        <rFont val="方正仿宋简体"/>
        <charset val="134"/>
      </rPr>
      <t>、购买柴油叉车</t>
    </r>
    <r>
      <rPr>
        <sz val="16"/>
        <rFont val="Times New Roman"/>
        <charset val="0"/>
      </rPr>
      <t>1</t>
    </r>
    <r>
      <rPr>
        <sz val="16"/>
        <rFont val="方正仿宋简体"/>
        <charset val="134"/>
      </rPr>
      <t>辆；</t>
    </r>
    <r>
      <rPr>
        <sz val="16"/>
        <rFont val="Times New Roman"/>
        <charset val="0"/>
      </rPr>
      <t>3</t>
    </r>
    <r>
      <rPr>
        <sz val="16"/>
        <rFont val="方正仿宋简体"/>
        <charset val="134"/>
      </rPr>
      <t>、新建凉棚</t>
    </r>
    <r>
      <rPr>
        <sz val="16"/>
        <rFont val="Times New Roman"/>
        <charset val="0"/>
      </rPr>
      <t>1</t>
    </r>
    <r>
      <rPr>
        <sz val="16"/>
        <rFont val="方正仿宋简体"/>
        <charset val="134"/>
      </rPr>
      <t>座</t>
    </r>
    <r>
      <rPr>
        <sz val="16"/>
        <rFont val="Times New Roman"/>
        <charset val="0"/>
      </rPr>
      <t>300</t>
    </r>
    <r>
      <rPr>
        <sz val="16"/>
        <rFont val="方正仿宋简体"/>
        <charset val="134"/>
      </rPr>
      <t>平方米。</t>
    </r>
  </si>
  <si>
    <r>
      <rPr>
        <sz val="16"/>
        <rFont val="方正仿宋简体"/>
        <charset val="134"/>
      </rPr>
      <t>惠安堡镇杜记沟村</t>
    </r>
  </si>
  <si>
    <r>
      <rPr>
        <sz val="16"/>
        <rFont val="方正仿宋简体"/>
        <charset val="134"/>
      </rPr>
      <t>杜记沟村</t>
    </r>
  </si>
  <si>
    <r>
      <rPr>
        <sz val="16"/>
        <rFont val="方正仿宋简体"/>
        <charset val="134"/>
      </rPr>
      <t>惠安堡镇杜记沟村芦笋种植项目（乡村振兴）</t>
    </r>
  </si>
  <si>
    <r>
      <rPr>
        <sz val="16"/>
        <rFont val="方正仿宋简体"/>
        <charset val="134"/>
      </rPr>
      <t>投入衔接资金</t>
    </r>
    <r>
      <rPr>
        <sz val="16"/>
        <rFont val="Times New Roman"/>
        <charset val="0"/>
      </rPr>
      <t>100</t>
    </r>
    <r>
      <rPr>
        <sz val="16"/>
        <rFont val="方正仿宋简体"/>
        <charset val="134"/>
      </rPr>
      <t>万元，对</t>
    </r>
    <r>
      <rPr>
        <sz val="16"/>
        <rFont val="Times New Roman"/>
        <charset val="0"/>
      </rPr>
      <t>200</t>
    </r>
    <r>
      <rPr>
        <sz val="16"/>
        <rFont val="方正仿宋简体"/>
        <charset val="134"/>
      </rPr>
      <t>亩村集体土地进行节水滴灌改造并种植芦笋，发展壮大村集体经济。</t>
    </r>
  </si>
  <si>
    <r>
      <rPr>
        <sz val="16"/>
        <rFont val="方正仿宋简体"/>
        <charset val="134"/>
      </rPr>
      <t>惠苑村肉牛养殖产业配套项目（闽宁）</t>
    </r>
  </si>
  <si>
    <r>
      <rPr>
        <sz val="16"/>
        <rFont val="方正仿宋简体"/>
        <charset val="134"/>
      </rPr>
      <t>新建生产用房</t>
    </r>
    <r>
      <rPr>
        <sz val="16"/>
        <rFont val="Times New Roman"/>
        <charset val="0"/>
      </rPr>
      <t>1</t>
    </r>
    <r>
      <rPr>
        <sz val="16"/>
        <rFont val="方正仿宋简体"/>
        <charset val="134"/>
      </rPr>
      <t>座</t>
    </r>
    <r>
      <rPr>
        <sz val="16"/>
        <rFont val="Times New Roman"/>
        <charset val="0"/>
      </rPr>
      <t>60.3</t>
    </r>
    <r>
      <rPr>
        <sz val="16"/>
        <rFont val="方正仿宋简体"/>
        <charset val="134"/>
      </rPr>
      <t>平方米（含空气源热泵），现状堆粪场改造（棚体安装）</t>
    </r>
    <r>
      <rPr>
        <sz val="16"/>
        <rFont val="Times New Roman"/>
        <charset val="0"/>
      </rPr>
      <t>2996</t>
    </r>
    <r>
      <rPr>
        <sz val="16"/>
        <rFont val="方正仿宋简体"/>
        <charset val="134"/>
      </rPr>
      <t>平方米，硬化场地</t>
    </r>
    <r>
      <rPr>
        <sz val="16"/>
        <rFont val="Times New Roman"/>
        <charset val="0"/>
      </rPr>
      <t>750</t>
    </r>
    <r>
      <rPr>
        <sz val="16"/>
        <rFont val="方正仿宋简体"/>
        <charset val="134"/>
      </rPr>
      <t>平方米等；建设室外给排水工程，室外电气工程（含监控），现状化粪池安装变频泵</t>
    </r>
    <r>
      <rPr>
        <sz val="16"/>
        <rFont val="Times New Roman"/>
        <charset val="0"/>
      </rPr>
      <t>1</t>
    </r>
    <r>
      <rPr>
        <sz val="16"/>
        <rFont val="方正仿宋简体"/>
        <charset val="134"/>
      </rPr>
      <t>台（含电缆）；采购</t>
    </r>
    <r>
      <rPr>
        <sz val="16"/>
        <rFont val="Times New Roman"/>
        <charset val="0"/>
      </rPr>
      <t>24</t>
    </r>
    <r>
      <rPr>
        <sz val="16"/>
        <rFont val="方正仿宋简体"/>
        <charset val="134"/>
      </rPr>
      <t>立方双轴日粮机</t>
    </r>
    <r>
      <rPr>
        <sz val="16"/>
        <rFont val="Times New Roman"/>
        <charset val="0"/>
      </rPr>
      <t>2</t>
    </r>
    <r>
      <rPr>
        <sz val="16"/>
        <rFont val="方正仿宋简体"/>
        <charset val="134"/>
      </rPr>
      <t>台（小型）。</t>
    </r>
  </si>
  <si>
    <r>
      <rPr>
        <sz val="16"/>
        <rFont val="方正仿宋简体"/>
        <charset val="134"/>
      </rPr>
      <t>惠安堡镇惠苑村</t>
    </r>
  </si>
  <si>
    <r>
      <rPr>
        <sz val="16"/>
        <rFont val="方正仿宋简体"/>
        <charset val="134"/>
      </rPr>
      <t>惠苑村</t>
    </r>
  </si>
  <si>
    <r>
      <rPr>
        <sz val="16"/>
        <rFont val="方正仿宋简体"/>
        <charset val="134"/>
      </rPr>
      <t>高沙窝镇南梁村活畜调储周转基地项目（乡村振兴）</t>
    </r>
  </si>
  <si>
    <r>
      <rPr>
        <sz val="16"/>
        <rFont val="方正仿宋简体"/>
        <charset val="134"/>
      </rPr>
      <t>投入衔接资金</t>
    </r>
    <r>
      <rPr>
        <sz val="16"/>
        <rFont val="Times New Roman"/>
        <charset val="0"/>
      </rPr>
      <t>470</t>
    </r>
    <r>
      <rPr>
        <sz val="16"/>
        <rFont val="方正仿宋简体"/>
        <charset val="134"/>
      </rPr>
      <t>万元，新建活畜调储周转基地</t>
    </r>
    <r>
      <rPr>
        <sz val="16"/>
        <rFont val="Times New Roman"/>
        <charset val="0"/>
      </rPr>
      <t>1</t>
    </r>
    <r>
      <rPr>
        <sz val="16"/>
        <rFont val="方正仿宋简体"/>
        <charset val="134"/>
      </rPr>
      <t>处，建设管理用房</t>
    </r>
    <r>
      <rPr>
        <sz val="16"/>
        <rFont val="Times New Roman"/>
        <charset val="0"/>
      </rPr>
      <t>200</t>
    </r>
    <r>
      <rPr>
        <sz val="16"/>
        <rFont val="方正仿宋简体"/>
        <charset val="134"/>
      </rPr>
      <t>平米、大棚</t>
    </r>
    <r>
      <rPr>
        <sz val="16"/>
        <rFont val="Times New Roman"/>
        <charset val="0"/>
      </rPr>
      <t>1600</t>
    </r>
    <r>
      <rPr>
        <sz val="16"/>
        <rFont val="方正仿宋简体"/>
        <charset val="134"/>
      </rPr>
      <t>平米、隔离围栏</t>
    </r>
    <r>
      <rPr>
        <sz val="16"/>
        <rFont val="Times New Roman"/>
        <charset val="0"/>
      </rPr>
      <t>3200</t>
    </r>
    <r>
      <rPr>
        <sz val="16"/>
        <rFont val="方正仿宋简体"/>
        <charset val="134"/>
      </rPr>
      <t>米、草料棚</t>
    </r>
    <r>
      <rPr>
        <sz val="16"/>
        <rFont val="Times New Roman"/>
        <charset val="0"/>
      </rPr>
      <t>500</t>
    </r>
    <r>
      <rPr>
        <sz val="16"/>
        <rFont val="方正仿宋简体"/>
        <charset val="134"/>
      </rPr>
      <t>平米等；投入农村综合改革资金</t>
    </r>
    <r>
      <rPr>
        <sz val="16"/>
        <rFont val="Times New Roman"/>
        <charset val="0"/>
      </rPr>
      <t>80</t>
    </r>
    <r>
      <rPr>
        <sz val="16"/>
        <rFont val="方正仿宋简体"/>
        <charset val="134"/>
      </rPr>
      <t>万元，实施活畜调储周转基地硬化</t>
    </r>
    <r>
      <rPr>
        <sz val="16"/>
        <rFont val="Times New Roman"/>
        <charset val="0"/>
      </rPr>
      <t>6500</t>
    </r>
    <r>
      <rPr>
        <sz val="16"/>
        <rFont val="方正仿宋简体"/>
        <charset val="134"/>
      </rPr>
      <t>平米。</t>
    </r>
  </si>
  <si>
    <r>
      <rPr>
        <sz val="16"/>
        <rFont val="方正仿宋简体"/>
        <charset val="134"/>
      </rPr>
      <t>高沙窝镇南梁村</t>
    </r>
  </si>
  <si>
    <r>
      <rPr>
        <sz val="16"/>
        <rFont val="方正仿宋简体"/>
        <charset val="134"/>
      </rPr>
      <t>高沙窝镇</t>
    </r>
  </si>
  <si>
    <r>
      <rPr>
        <sz val="16"/>
        <rFont val="方正仿宋简体"/>
        <charset val="134"/>
      </rPr>
      <t>南梁村</t>
    </r>
  </si>
  <si>
    <r>
      <rPr>
        <sz val="16"/>
        <rFont val="方正仿宋简体"/>
        <charset val="134"/>
      </rPr>
      <t>高沙窝镇二步坑村特色产业种植（乡村振兴）</t>
    </r>
  </si>
  <si>
    <r>
      <rPr>
        <sz val="16"/>
        <rFont val="方正仿宋简体"/>
        <charset val="134"/>
      </rPr>
      <t>投入衔接资金</t>
    </r>
    <r>
      <rPr>
        <sz val="16"/>
        <rFont val="Times New Roman"/>
        <charset val="0"/>
      </rPr>
      <t>250</t>
    </r>
    <r>
      <rPr>
        <sz val="16"/>
        <rFont val="方正仿宋简体"/>
        <charset val="134"/>
      </rPr>
      <t>万元，新建拱棚</t>
    </r>
    <r>
      <rPr>
        <sz val="16"/>
        <rFont val="Times New Roman"/>
        <charset val="0"/>
      </rPr>
      <t>100</t>
    </r>
    <r>
      <rPr>
        <sz val="16"/>
        <rFont val="方正仿宋简体"/>
        <charset val="134"/>
      </rPr>
      <t>座及配套设施设备。</t>
    </r>
  </si>
  <si>
    <r>
      <rPr>
        <sz val="16"/>
        <rFont val="方正仿宋简体"/>
        <charset val="134"/>
      </rPr>
      <t>高沙窝镇二步坑村</t>
    </r>
  </si>
  <si>
    <r>
      <rPr>
        <sz val="16"/>
        <rFont val="方正仿宋简体"/>
        <charset val="134"/>
      </rPr>
      <t>二步坑村</t>
    </r>
  </si>
  <si>
    <r>
      <rPr>
        <sz val="16"/>
        <rFont val="方正仿宋简体"/>
        <charset val="134"/>
      </rPr>
      <t>施记圈村日光温棚建设项目（闽宁）</t>
    </r>
  </si>
  <si>
    <r>
      <rPr>
        <sz val="16"/>
        <rFont val="方正仿宋简体"/>
        <charset val="134"/>
      </rPr>
      <t>新建温棚</t>
    </r>
    <r>
      <rPr>
        <sz val="16"/>
        <rFont val="Times New Roman"/>
        <charset val="0"/>
      </rPr>
      <t>6</t>
    </r>
    <r>
      <rPr>
        <sz val="16"/>
        <rFont val="方正仿宋简体"/>
        <charset val="134"/>
      </rPr>
      <t>座（</t>
    </r>
    <r>
      <rPr>
        <sz val="16"/>
        <rFont val="Times New Roman"/>
        <charset val="0"/>
      </rPr>
      <t>80</t>
    </r>
    <r>
      <rPr>
        <sz val="16"/>
        <rFont val="方正仿宋简体"/>
        <charset val="134"/>
      </rPr>
      <t>米长</t>
    </r>
    <r>
      <rPr>
        <sz val="16"/>
        <rFont val="Times New Roman"/>
        <charset val="0"/>
      </rPr>
      <t>*12</t>
    </r>
    <r>
      <rPr>
        <sz val="16"/>
        <rFont val="方正仿宋简体"/>
        <charset val="134"/>
      </rPr>
      <t>米宽），配套电动卷棉被机</t>
    </r>
    <r>
      <rPr>
        <sz val="16"/>
        <rFont val="Times New Roman"/>
        <charset val="0"/>
      </rPr>
      <t>12</t>
    </r>
    <r>
      <rPr>
        <sz val="16"/>
        <rFont val="方正仿宋简体"/>
        <charset val="134"/>
      </rPr>
      <t>台（</t>
    </r>
    <r>
      <rPr>
        <sz val="16"/>
        <rFont val="Times New Roman"/>
        <charset val="0"/>
      </rPr>
      <t>2</t>
    </r>
    <r>
      <rPr>
        <sz val="16"/>
        <rFont val="方正仿宋简体"/>
        <charset val="134"/>
      </rPr>
      <t>台</t>
    </r>
    <r>
      <rPr>
        <sz val="16"/>
        <rFont val="Times New Roman"/>
        <charset val="0"/>
      </rPr>
      <t>/</t>
    </r>
    <r>
      <rPr>
        <sz val="16"/>
        <rFont val="方正仿宋简体"/>
        <charset val="134"/>
      </rPr>
      <t>座）、电动卷膜器</t>
    </r>
    <r>
      <rPr>
        <sz val="16"/>
        <rFont val="Times New Roman"/>
        <charset val="0"/>
      </rPr>
      <t>12</t>
    </r>
    <r>
      <rPr>
        <sz val="16"/>
        <rFont val="方正仿宋简体"/>
        <charset val="134"/>
      </rPr>
      <t>台（</t>
    </r>
    <r>
      <rPr>
        <sz val="16"/>
        <rFont val="Times New Roman"/>
        <charset val="0"/>
      </rPr>
      <t>2</t>
    </r>
    <r>
      <rPr>
        <sz val="16"/>
        <rFont val="方正仿宋简体"/>
        <charset val="134"/>
      </rPr>
      <t>台</t>
    </r>
    <r>
      <rPr>
        <sz val="16"/>
        <rFont val="Times New Roman"/>
        <charset val="0"/>
      </rPr>
      <t>/</t>
    </r>
    <r>
      <rPr>
        <sz val="16"/>
        <rFont val="方正仿宋简体"/>
        <charset val="134"/>
      </rPr>
      <t>座）等。</t>
    </r>
  </si>
  <si>
    <r>
      <rPr>
        <sz val="16"/>
        <rFont val="方正仿宋简体"/>
        <charset val="134"/>
      </rPr>
      <t>高沙窝镇施记圈村</t>
    </r>
  </si>
  <si>
    <r>
      <rPr>
        <sz val="16"/>
        <rFont val="方正仿宋简体"/>
        <charset val="134"/>
      </rPr>
      <t>施记圈村</t>
    </r>
  </si>
  <si>
    <r>
      <rPr>
        <sz val="16"/>
        <color indexed="8"/>
        <rFont val="方正仿宋简体"/>
        <charset val="134"/>
      </rPr>
      <t>盐池县高沙窝镇</t>
    </r>
    <r>
      <rPr>
        <sz val="16"/>
        <color rgb="FF000000"/>
        <rFont val="Times New Roman"/>
        <charset val="0"/>
      </rPr>
      <t>2024</t>
    </r>
    <r>
      <rPr>
        <sz val="16"/>
        <color indexed="8"/>
        <rFont val="方正仿宋简体"/>
        <charset val="134"/>
      </rPr>
      <t>年温棚建设项目</t>
    </r>
  </si>
  <si>
    <r>
      <rPr>
        <sz val="16"/>
        <rFont val="方正仿宋简体"/>
        <charset val="134"/>
      </rPr>
      <t>为易地搬迁安置区建设种植温棚</t>
    </r>
    <r>
      <rPr>
        <sz val="16"/>
        <rFont val="Times New Roman"/>
        <charset val="0"/>
      </rPr>
      <t>2</t>
    </r>
    <r>
      <rPr>
        <sz val="16"/>
        <rFont val="方正仿宋简体"/>
        <charset val="134"/>
      </rPr>
      <t>座，依托</t>
    </r>
    <r>
      <rPr>
        <sz val="16"/>
        <rFont val="Times New Roman"/>
        <charset val="0"/>
      </rPr>
      <t>“</t>
    </r>
    <r>
      <rPr>
        <sz val="16"/>
        <rFont val="方正仿宋简体"/>
        <charset val="134"/>
      </rPr>
      <t>高沙窝西红柿</t>
    </r>
    <r>
      <rPr>
        <sz val="16"/>
        <rFont val="Times New Roman"/>
        <charset val="0"/>
      </rPr>
      <t>”</t>
    </r>
    <r>
      <rPr>
        <sz val="16"/>
        <rFont val="方正仿宋简体"/>
        <charset val="134"/>
      </rPr>
      <t>品牌，采取出租给该村温棚种植大户的方式，用于发展</t>
    </r>
    <r>
      <rPr>
        <sz val="16"/>
        <rFont val="Times New Roman"/>
        <charset val="0"/>
      </rPr>
      <t>“</t>
    </r>
    <r>
      <rPr>
        <sz val="16"/>
        <rFont val="方正仿宋简体"/>
        <charset val="134"/>
      </rPr>
      <t>高沙窝西红柿</t>
    </r>
    <r>
      <rPr>
        <sz val="16"/>
        <rFont val="Times New Roman"/>
        <charset val="0"/>
      </rPr>
      <t>”</t>
    </r>
    <r>
      <rPr>
        <sz val="16"/>
        <rFont val="方正仿宋简体"/>
        <charset val="134"/>
      </rPr>
      <t>等特色果菜种植业，增加移民村集体经济和搬迁群众收入。</t>
    </r>
  </si>
  <si>
    <r>
      <rPr>
        <sz val="16"/>
        <rFont val="方正仿宋简体"/>
        <charset val="134"/>
      </rPr>
      <t>高沙窝镇大疙瘩村</t>
    </r>
  </si>
  <si>
    <r>
      <rPr>
        <sz val="16"/>
        <rFont val="方正仿宋简体"/>
        <charset val="134"/>
      </rPr>
      <t>大疙瘩村</t>
    </r>
  </si>
  <si>
    <r>
      <rPr>
        <sz val="16"/>
        <rFont val="方正仿宋简体"/>
        <charset val="134"/>
      </rPr>
      <t>项目名称变更</t>
    </r>
  </si>
  <si>
    <r>
      <rPr>
        <sz val="16"/>
        <color rgb="FF000000"/>
        <rFont val="Times New Roman"/>
        <charset val="0"/>
      </rPr>
      <t>2024</t>
    </r>
    <r>
      <rPr>
        <sz val="16"/>
        <color indexed="8"/>
        <rFont val="方正仿宋简体"/>
        <charset val="134"/>
      </rPr>
      <t>年盐池县高沙窝镇新建育苗棚项目（中航油）</t>
    </r>
  </si>
  <si>
    <r>
      <rPr>
        <sz val="16"/>
        <rFont val="方正仿宋简体"/>
        <charset val="134"/>
      </rPr>
      <t>建设</t>
    </r>
    <r>
      <rPr>
        <sz val="16"/>
        <rFont val="Times New Roman"/>
        <charset val="0"/>
      </rPr>
      <t>01#</t>
    </r>
    <r>
      <rPr>
        <sz val="16"/>
        <rFont val="方正仿宋简体"/>
        <charset val="134"/>
      </rPr>
      <t>育苗温室</t>
    </r>
    <r>
      <rPr>
        <sz val="16"/>
        <rFont val="Times New Roman"/>
        <charset val="0"/>
      </rPr>
      <t>1</t>
    </r>
    <r>
      <rPr>
        <sz val="16"/>
        <rFont val="方正仿宋简体"/>
        <charset val="134"/>
      </rPr>
      <t>座（</t>
    </r>
    <r>
      <rPr>
        <sz val="16"/>
        <rFont val="Times New Roman"/>
        <charset val="134"/>
      </rPr>
      <t>82.8</t>
    </r>
    <r>
      <rPr>
        <sz val="16"/>
        <rFont val="方正仿宋简体"/>
        <charset val="134"/>
      </rPr>
      <t>米</t>
    </r>
    <r>
      <rPr>
        <sz val="16"/>
        <rFont val="Times New Roman"/>
        <charset val="134"/>
      </rPr>
      <t>*15</t>
    </r>
    <r>
      <rPr>
        <sz val="16"/>
        <rFont val="方正仿宋简体"/>
        <charset val="134"/>
      </rPr>
      <t>米），配套移动苗床、移动喷灌系统、全自动穴盘播种机、打药机、恒温系统等育苗设备，实施室外附属工程、室外给水及电气工程。</t>
    </r>
  </si>
  <si>
    <r>
      <rPr>
        <sz val="16"/>
        <rFont val="方正仿宋简体"/>
        <charset val="134"/>
      </rPr>
      <t>高沙窝镇高沙窝村</t>
    </r>
  </si>
  <si>
    <r>
      <rPr>
        <sz val="16"/>
        <rFont val="方正仿宋简体"/>
        <charset val="134"/>
      </rPr>
      <t>高沙窝村</t>
    </r>
  </si>
  <si>
    <r>
      <rPr>
        <sz val="16"/>
        <rFont val="方正仿宋简体"/>
        <charset val="134"/>
      </rPr>
      <t>王乐井乡狼洞沟村生猪养殖园区建设项目（乡村振兴）</t>
    </r>
  </si>
  <si>
    <r>
      <rPr>
        <sz val="16"/>
        <rFont val="方正仿宋简体"/>
        <charset val="134"/>
      </rPr>
      <t>投入资金</t>
    </r>
    <r>
      <rPr>
        <sz val="16"/>
        <rFont val="Times New Roman"/>
        <charset val="0"/>
      </rPr>
      <t>435</t>
    </r>
    <r>
      <rPr>
        <sz val="16"/>
        <rFont val="方正仿宋简体"/>
        <charset val="134"/>
      </rPr>
      <t>万元，整合生猪养殖大户建设生猪养殖园区，实现村庄人畜分离提升村庄人居环境。项目占地约</t>
    </r>
    <r>
      <rPr>
        <sz val="16"/>
        <rFont val="Times New Roman"/>
        <charset val="0"/>
      </rPr>
      <t>18</t>
    </r>
    <r>
      <rPr>
        <sz val="16"/>
        <rFont val="方正仿宋简体"/>
        <charset val="134"/>
      </rPr>
      <t>亩，新建养殖大棚</t>
    </r>
    <r>
      <rPr>
        <sz val="16"/>
        <rFont val="Times New Roman"/>
        <charset val="0"/>
      </rPr>
      <t>14</t>
    </r>
    <r>
      <rPr>
        <sz val="16"/>
        <rFont val="方正仿宋简体"/>
        <charset val="134"/>
      </rPr>
      <t>座，生产用房及消毒室</t>
    </r>
    <r>
      <rPr>
        <sz val="16"/>
        <rFont val="Times New Roman"/>
        <charset val="0"/>
      </rPr>
      <t>1</t>
    </r>
    <r>
      <rPr>
        <sz val="16"/>
        <rFont val="方正仿宋简体"/>
        <charset val="134"/>
      </rPr>
      <t>座，化粪池</t>
    </r>
    <r>
      <rPr>
        <sz val="16"/>
        <rFont val="Times New Roman"/>
        <charset val="0"/>
      </rPr>
      <t>1</t>
    </r>
    <r>
      <rPr>
        <sz val="16"/>
        <rFont val="方正仿宋简体"/>
        <charset val="134"/>
      </rPr>
      <t>座，干湿分离机</t>
    </r>
    <r>
      <rPr>
        <sz val="16"/>
        <rFont val="Times New Roman"/>
        <charset val="0"/>
      </rPr>
      <t>1</t>
    </r>
    <r>
      <rPr>
        <sz val="16"/>
        <rFont val="方正仿宋简体"/>
        <charset val="134"/>
      </rPr>
      <t>个，配套道路、给排水、电气、围墙和养殖设备等基础设施。</t>
    </r>
  </si>
  <si>
    <r>
      <rPr>
        <sz val="16"/>
        <rFont val="方正仿宋简体"/>
        <charset val="134"/>
      </rPr>
      <t>王乐井乡狼洞沟村</t>
    </r>
  </si>
  <si>
    <r>
      <rPr>
        <sz val="16"/>
        <rFont val="方正仿宋简体"/>
        <charset val="134"/>
      </rPr>
      <t>王乐井乡</t>
    </r>
  </si>
  <si>
    <r>
      <rPr>
        <sz val="16"/>
        <rFont val="方正仿宋简体"/>
        <charset val="134"/>
      </rPr>
      <t>狼洞沟村</t>
    </r>
  </si>
  <si>
    <r>
      <rPr>
        <sz val="16"/>
        <rFont val="方正仿宋简体"/>
        <charset val="134"/>
      </rPr>
      <t>王乐井乡王吾岔村闽宁示范村项目（闽宁）</t>
    </r>
  </si>
  <si>
    <r>
      <rPr>
        <sz val="16"/>
        <rFont val="Times New Roman"/>
        <charset val="0"/>
      </rPr>
      <t>1.</t>
    </r>
    <r>
      <rPr>
        <sz val="16"/>
        <rFont val="方正仿宋简体"/>
        <charset val="134"/>
      </rPr>
      <t>投入资金</t>
    </r>
    <r>
      <rPr>
        <sz val="16"/>
        <rFont val="Times New Roman"/>
        <charset val="0"/>
      </rPr>
      <t>43</t>
    </r>
    <r>
      <rPr>
        <sz val="16"/>
        <rFont val="方正仿宋简体"/>
        <charset val="134"/>
      </rPr>
      <t>万元，实施日光温室种植基地设施改造提升项目，增加暖风机、加压泵</t>
    </r>
    <r>
      <rPr>
        <sz val="16"/>
        <rFont val="Times New Roman"/>
        <charset val="0"/>
      </rPr>
      <t>28</t>
    </r>
    <r>
      <rPr>
        <sz val="16"/>
        <rFont val="方正仿宋简体"/>
        <charset val="134"/>
      </rPr>
      <t>套；改造</t>
    </r>
    <r>
      <rPr>
        <sz val="16"/>
        <rFont val="Times New Roman"/>
        <charset val="0"/>
      </rPr>
      <t>15</t>
    </r>
    <r>
      <rPr>
        <sz val="16"/>
        <rFont val="方正仿宋简体"/>
        <charset val="134"/>
      </rPr>
      <t>座日光温室施肥犁地机械入口门，做墙体外保温等，硬化园区道路</t>
    </r>
    <r>
      <rPr>
        <sz val="16"/>
        <rFont val="Times New Roman"/>
        <charset val="0"/>
      </rPr>
      <t>450</t>
    </r>
    <r>
      <rPr>
        <sz val="16"/>
        <rFont val="方正仿宋简体"/>
        <charset val="134"/>
      </rPr>
      <t>平方米，新建排水边沟</t>
    </r>
    <r>
      <rPr>
        <sz val="16"/>
        <rFont val="Times New Roman"/>
        <charset val="0"/>
      </rPr>
      <t>470</t>
    </r>
    <r>
      <rPr>
        <sz val="16"/>
        <rFont val="方正仿宋简体"/>
        <charset val="134"/>
      </rPr>
      <t>米。</t>
    </r>
    <r>
      <rPr>
        <sz val="16"/>
        <rFont val="Times New Roman"/>
        <charset val="0"/>
      </rPr>
      <t xml:space="preserve">
2.</t>
    </r>
    <r>
      <rPr>
        <sz val="16"/>
        <rFont val="方正仿宋简体"/>
        <charset val="134"/>
      </rPr>
      <t>投入资金</t>
    </r>
    <r>
      <rPr>
        <sz val="16"/>
        <rFont val="Times New Roman"/>
        <charset val="0"/>
      </rPr>
      <t>137</t>
    </r>
    <r>
      <rPr>
        <sz val="16"/>
        <rFont val="方正仿宋简体"/>
        <charset val="134"/>
      </rPr>
      <t>万元，实施生态农业循环经济科技示范基地改造提升项目新建日光温室变压器增容</t>
    </r>
    <r>
      <rPr>
        <sz val="16"/>
        <rFont val="Times New Roman"/>
        <charset val="134"/>
      </rPr>
      <t>800KVA</t>
    </r>
    <r>
      <rPr>
        <sz val="16"/>
        <rFont val="方正仿宋简体"/>
        <charset val="134"/>
      </rPr>
      <t>、日光温室室外电表箱</t>
    </r>
    <r>
      <rPr>
        <sz val="16"/>
        <rFont val="Times New Roman"/>
        <charset val="134"/>
      </rPr>
      <t>4</t>
    </r>
    <r>
      <rPr>
        <sz val="16"/>
        <rFont val="方正仿宋简体"/>
        <charset val="134"/>
      </rPr>
      <t>个、日光温室室内风机控制箱</t>
    </r>
    <r>
      <rPr>
        <sz val="16"/>
        <rFont val="Times New Roman"/>
        <charset val="134"/>
      </rPr>
      <t>13</t>
    </r>
    <r>
      <rPr>
        <sz val="16"/>
        <rFont val="方正仿宋简体"/>
        <charset val="134"/>
      </rPr>
      <t>个、配备高压低压电缆等。</t>
    </r>
  </si>
  <si>
    <r>
      <rPr>
        <sz val="16"/>
        <rFont val="方正仿宋简体"/>
        <charset val="134"/>
      </rPr>
      <t>王乐井乡王吾岔村</t>
    </r>
  </si>
  <si>
    <r>
      <rPr>
        <sz val="16"/>
        <rFont val="方正仿宋简体"/>
        <charset val="134"/>
      </rPr>
      <t>王吾岔村</t>
    </r>
  </si>
  <si>
    <r>
      <rPr>
        <sz val="16"/>
        <rFont val="方正仿宋简体"/>
        <charset val="134"/>
      </rPr>
      <t>青山乡青山村发展壮大村集体经济项目（乡村振兴）</t>
    </r>
  </si>
  <si>
    <r>
      <rPr>
        <sz val="16"/>
        <rFont val="方正仿宋简体"/>
        <charset val="134"/>
      </rPr>
      <t>新建农副产品销售服务中心一处</t>
    </r>
    <r>
      <rPr>
        <sz val="16"/>
        <rFont val="Times New Roman"/>
        <charset val="0"/>
      </rPr>
      <t>600</t>
    </r>
    <r>
      <rPr>
        <sz val="16"/>
        <rFont val="方正仿宋简体"/>
        <charset val="134"/>
      </rPr>
      <t>平米、地面硬化</t>
    </r>
    <r>
      <rPr>
        <sz val="16"/>
        <rFont val="Times New Roman"/>
        <charset val="0"/>
      </rPr>
      <t>5000</t>
    </r>
    <r>
      <rPr>
        <sz val="16"/>
        <rFont val="方正仿宋简体"/>
        <charset val="134"/>
      </rPr>
      <t>平米。高效节水农田建设</t>
    </r>
    <r>
      <rPr>
        <sz val="16"/>
        <rFont val="Times New Roman"/>
        <charset val="0"/>
      </rPr>
      <t>500</t>
    </r>
    <r>
      <rPr>
        <sz val="16"/>
        <rFont val="方正仿宋简体"/>
        <charset val="134"/>
      </rPr>
      <t>亩，田间电网改造</t>
    </r>
    <r>
      <rPr>
        <sz val="16"/>
        <rFont val="Times New Roman"/>
        <charset val="0"/>
      </rPr>
      <t>5000</t>
    </r>
    <r>
      <rPr>
        <sz val="16"/>
        <rFont val="方正仿宋简体"/>
        <charset val="134"/>
      </rPr>
      <t>米、变压器</t>
    </r>
    <r>
      <rPr>
        <sz val="16"/>
        <rFont val="Times New Roman"/>
        <charset val="0"/>
      </rPr>
      <t>3</t>
    </r>
    <r>
      <rPr>
        <sz val="16"/>
        <rFont val="方正仿宋简体"/>
        <charset val="134"/>
      </rPr>
      <t>台。村集体购买生产母牛</t>
    </r>
    <r>
      <rPr>
        <sz val="16"/>
        <rFont val="Times New Roman"/>
        <charset val="0"/>
      </rPr>
      <t>25</t>
    </r>
    <r>
      <rPr>
        <sz val="16"/>
        <rFont val="方正仿宋简体"/>
        <charset val="134"/>
      </rPr>
      <t>头、新建青储池</t>
    </r>
    <r>
      <rPr>
        <sz val="16"/>
        <rFont val="Times New Roman"/>
        <charset val="0"/>
      </rPr>
      <t>1000</t>
    </r>
    <r>
      <rPr>
        <sz val="16"/>
        <rFont val="宋体"/>
        <charset val="134"/>
      </rPr>
      <t>㎡</t>
    </r>
    <r>
      <rPr>
        <sz val="16"/>
        <rFont val="方正仿宋简体"/>
        <charset val="134"/>
      </rPr>
      <t>、购买饲草料</t>
    </r>
    <r>
      <rPr>
        <sz val="16"/>
        <rFont val="Times New Roman"/>
        <charset val="0"/>
      </rPr>
      <t>100</t>
    </r>
    <r>
      <rPr>
        <sz val="16"/>
        <rFont val="方正仿宋简体"/>
        <charset val="134"/>
      </rPr>
      <t>余吨。</t>
    </r>
  </si>
  <si>
    <r>
      <rPr>
        <sz val="16"/>
        <rFont val="方正仿宋简体"/>
        <charset val="134"/>
      </rPr>
      <t>青山乡青山村</t>
    </r>
  </si>
  <si>
    <r>
      <rPr>
        <sz val="16"/>
        <rFont val="方正仿宋简体"/>
        <charset val="134"/>
      </rPr>
      <t>青山乡</t>
    </r>
  </si>
  <si>
    <r>
      <rPr>
        <sz val="16"/>
        <rFont val="方正仿宋简体"/>
        <charset val="134"/>
      </rPr>
      <t>青山村</t>
    </r>
  </si>
  <si>
    <r>
      <rPr>
        <sz val="16"/>
        <rFont val="方正仿宋简体"/>
        <charset val="134"/>
      </rPr>
      <t>青山乡月儿泉村发展壮大村集体经济项目（乡村振兴）</t>
    </r>
  </si>
  <si>
    <r>
      <rPr>
        <sz val="16"/>
        <rFont val="方正仿宋简体"/>
        <charset val="134"/>
      </rPr>
      <t>购买生产母牛</t>
    </r>
    <r>
      <rPr>
        <sz val="16"/>
        <rFont val="Times New Roman"/>
        <charset val="0"/>
      </rPr>
      <t>75</t>
    </r>
    <r>
      <rPr>
        <sz val="16"/>
        <rFont val="方正仿宋简体"/>
        <charset val="134"/>
      </rPr>
      <t>头，购买饲草料</t>
    </r>
    <r>
      <rPr>
        <sz val="16"/>
        <rFont val="Times New Roman"/>
        <charset val="0"/>
      </rPr>
      <t>130</t>
    </r>
    <r>
      <rPr>
        <sz val="16"/>
        <rFont val="方正仿宋简体"/>
        <charset val="134"/>
      </rPr>
      <t>余吨。</t>
    </r>
  </si>
  <si>
    <r>
      <rPr>
        <sz val="16"/>
        <rFont val="方正仿宋简体"/>
        <charset val="134"/>
      </rPr>
      <t>青山乡月儿泉村</t>
    </r>
  </si>
  <si>
    <r>
      <rPr>
        <sz val="16"/>
        <rFont val="方正仿宋简体"/>
        <charset val="134"/>
      </rPr>
      <t>月儿泉村</t>
    </r>
  </si>
  <si>
    <r>
      <rPr>
        <sz val="16"/>
        <rFont val="方正仿宋简体"/>
        <charset val="134"/>
      </rPr>
      <t>营盘台村日光温室建设及拱棚改造项目（闽宁）</t>
    </r>
  </si>
  <si>
    <r>
      <rPr>
        <sz val="16"/>
        <rFont val="Times New Roman"/>
        <charset val="0"/>
      </rPr>
      <t>1.</t>
    </r>
    <r>
      <rPr>
        <sz val="16"/>
        <rFont val="方正仿宋简体"/>
        <charset val="134"/>
      </rPr>
      <t>新建日光温室</t>
    </r>
    <r>
      <rPr>
        <sz val="16"/>
        <rFont val="Times New Roman"/>
        <charset val="0"/>
      </rPr>
      <t>3</t>
    </r>
    <r>
      <rPr>
        <sz val="16"/>
        <rFont val="方正仿宋简体"/>
        <charset val="134"/>
      </rPr>
      <t>座（</t>
    </r>
    <r>
      <rPr>
        <sz val="16"/>
        <rFont val="Times New Roman"/>
        <charset val="0"/>
      </rPr>
      <t>60</t>
    </r>
    <r>
      <rPr>
        <sz val="16"/>
        <rFont val="方正仿宋简体"/>
        <charset val="134"/>
      </rPr>
      <t>米长</t>
    </r>
    <r>
      <rPr>
        <sz val="16"/>
        <rFont val="Times New Roman"/>
        <charset val="0"/>
      </rPr>
      <t>*18</t>
    </r>
    <r>
      <rPr>
        <sz val="16"/>
        <rFont val="方正仿宋简体"/>
        <charset val="134"/>
      </rPr>
      <t>米宽）及附属建设配套工程。</t>
    </r>
    <r>
      <rPr>
        <sz val="16"/>
        <rFont val="Times New Roman"/>
        <charset val="0"/>
      </rPr>
      <t xml:space="preserve">                      
2.</t>
    </r>
    <r>
      <rPr>
        <sz val="16"/>
        <rFont val="方正仿宋简体"/>
        <charset val="134"/>
      </rPr>
      <t>利用原有拱棚钢架搭设</t>
    </r>
    <r>
      <rPr>
        <sz val="16"/>
        <rFont val="Times New Roman"/>
        <charset val="0"/>
      </rPr>
      <t>50</t>
    </r>
    <r>
      <rPr>
        <sz val="16"/>
        <rFont val="方正仿宋简体"/>
        <charset val="134"/>
      </rPr>
      <t>座小拱棚（</t>
    </r>
    <r>
      <rPr>
        <sz val="16"/>
        <rFont val="Times New Roman"/>
        <charset val="0"/>
      </rPr>
      <t>120</t>
    </r>
    <r>
      <rPr>
        <sz val="16"/>
        <rFont val="方正仿宋简体"/>
        <charset val="134"/>
      </rPr>
      <t>米长</t>
    </r>
    <r>
      <rPr>
        <sz val="16"/>
        <rFont val="Times New Roman"/>
        <charset val="0"/>
      </rPr>
      <t>*9</t>
    </r>
    <r>
      <rPr>
        <sz val="16"/>
        <rFont val="方正仿宋简体"/>
        <charset val="134"/>
      </rPr>
      <t>米宽），购置压膜绳、压膜槽、钢丝、铁丝等，铺设供水管线</t>
    </r>
    <r>
      <rPr>
        <sz val="16"/>
        <rFont val="Times New Roman"/>
        <charset val="0"/>
      </rPr>
      <t>1000</t>
    </r>
    <r>
      <rPr>
        <sz val="16"/>
        <rFont val="方正仿宋简体"/>
        <charset val="134"/>
      </rPr>
      <t>米。</t>
    </r>
    <r>
      <rPr>
        <sz val="16"/>
        <rFont val="Times New Roman"/>
        <charset val="0"/>
      </rPr>
      <t xml:space="preserve">                                
3.</t>
    </r>
    <r>
      <rPr>
        <sz val="16"/>
        <rFont val="方正仿宋简体"/>
        <charset val="134"/>
      </rPr>
      <t>新建</t>
    </r>
    <r>
      <rPr>
        <sz val="16"/>
        <rFont val="Times New Roman"/>
        <charset val="0"/>
      </rPr>
      <t>100</t>
    </r>
    <r>
      <rPr>
        <sz val="16"/>
        <rFont val="方正仿宋简体"/>
        <charset val="134"/>
      </rPr>
      <t>立方米地下钢筋混凝土净化蓄水池；新建彩钢水泵房</t>
    </r>
    <r>
      <rPr>
        <sz val="16"/>
        <rFont val="Times New Roman"/>
        <charset val="0"/>
      </rPr>
      <t>12</t>
    </r>
    <r>
      <rPr>
        <sz val="16"/>
        <rFont val="方正仿宋简体"/>
        <charset val="134"/>
      </rPr>
      <t>平方米；新建</t>
    </r>
    <r>
      <rPr>
        <sz val="16"/>
        <rFont val="Times New Roman"/>
        <charset val="0"/>
      </rPr>
      <t>1000</t>
    </r>
    <r>
      <rPr>
        <sz val="16"/>
        <rFont val="方正仿宋简体"/>
        <charset val="134"/>
      </rPr>
      <t>立方米蓄水池；购买水泵、控制柜及清洁制水设备；购置</t>
    </r>
    <r>
      <rPr>
        <sz val="16"/>
        <rFont val="Times New Roman"/>
        <charset val="0"/>
      </rPr>
      <t>504</t>
    </r>
    <r>
      <rPr>
        <sz val="16"/>
        <rFont val="方正仿宋简体"/>
        <charset val="134"/>
      </rPr>
      <t>拖拉机</t>
    </r>
    <r>
      <rPr>
        <sz val="16"/>
        <rFont val="Times New Roman"/>
        <charset val="0"/>
      </rPr>
      <t>1</t>
    </r>
    <r>
      <rPr>
        <sz val="16"/>
        <rFont val="方正仿宋简体"/>
        <charset val="134"/>
      </rPr>
      <t>台、</t>
    </r>
    <r>
      <rPr>
        <sz val="16"/>
        <rFont val="Times New Roman"/>
        <charset val="0"/>
      </rPr>
      <t>20</t>
    </r>
    <r>
      <rPr>
        <sz val="16"/>
        <rFont val="方正仿宋简体"/>
        <charset val="134"/>
      </rPr>
      <t>马力翻斗车</t>
    </r>
    <r>
      <rPr>
        <sz val="16"/>
        <rFont val="Times New Roman"/>
        <charset val="0"/>
      </rPr>
      <t>1</t>
    </r>
    <r>
      <rPr>
        <sz val="16"/>
        <rFont val="方正仿宋简体"/>
        <charset val="134"/>
      </rPr>
      <t>台；配套水肥一体及室外供水、供电工程。</t>
    </r>
  </si>
  <si>
    <r>
      <rPr>
        <sz val="16"/>
        <rFont val="方正仿宋简体"/>
        <charset val="134"/>
      </rPr>
      <t>青山乡营盘台村</t>
    </r>
  </si>
  <si>
    <r>
      <rPr>
        <sz val="16"/>
        <rFont val="方正仿宋简体"/>
        <charset val="134"/>
      </rPr>
      <t>营盘台村</t>
    </r>
  </si>
  <si>
    <r>
      <rPr>
        <sz val="16"/>
        <rFont val="Times New Roman"/>
        <charset val="0"/>
      </rPr>
      <t>2024</t>
    </r>
    <r>
      <rPr>
        <sz val="16"/>
        <rFont val="方正仿宋简体"/>
        <charset val="134"/>
      </rPr>
      <t>年方山村育苗棚改造建设项目（中航油）</t>
    </r>
  </si>
  <si>
    <r>
      <rPr>
        <sz val="16"/>
        <rFont val="方正仿宋简体"/>
        <charset val="134"/>
      </rPr>
      <t>对现有</t>
    </r>
    <r>
      <rPr>
        <sz val="16"/>
        <rFont val="Times New Roman"/>
        <charset val="0"/>
      </rPr>
      <t>2</t>
    </r>
    <r>
      <rPr>
        <sz val="16"/>
        <rFont val="方正仿宋简体"/>
        <charset val="134"/>
      </rPr>
      <t>座简易育苗棚更换新型保温被</t>
    </r>
    <r>
      <rPr>
        <sz val="16"/>
        <rFont val="Times New Roman"/>
        <charset val="0"/>
      </rPr>
      <t>3200</t>
    </r>
    <r>
      <rPr>
        <sz val="16"/>
        <rFont val="方正仿宋简体"/>
        <charset val="134"/>
      </rPr>
      <t>平方米，增设墙面隔热保温被</t>
    </r>
    <r>
      <rPr>
        <sz val="16"/>
        <rFont val="Times New Roman"/>
        <charset val="0"/>
      </rPr>
      <t>600</t>
    </r>
    <r>
      <rPr>
        <sz val="16"/>
        <rFont val="方正仿宋简体"/>
        <charset val="134"/>
      </rPr>
      <t>平方米，更换温室棚膜</t>
    </r>
    <r>
      <rPr>
        <sz val="16"/>
        <rFont val="Times New Roman"/>
        <charset val="0"/>
      </rPr>
      <t>15</t>
    </r>
    <r>
      <rPr>
        <sz val="16"/>
        <rFont val="方正仿宋简体"/>
        <charset val="134"/>
      </rPr>
      <t>丝</t>
    </r>
    <r>
      <rPr>
        <sz val="16"/>
        <rFont val="Times New Roman"/>
        <charset val="0"/>
      </rPr>
      <t>PO</t>
    </r>
    <r>
      <rPr>
        <sz val="16"/>
        <rFont val="方正仿宋简体"/>
        <charset val="134"/>
      </rPr>
      <t>膜</t>
    </r>
    <r>
      <rPr>
        <sz val="16"/>
        <rFont val="Times New Roman"/>
        <charset val="0"/>
      </rPr>
      <t>3200</t>
    </r>
    <r>
      <rPr>
        <sz val="16"/>
        <rFont val="方正仿宋简体"/>
        <charset val="134"/>
      </rPr>
      <t>平方米，安装水循环太阳能集散热系统</t>
    </r>
    <r>
      <rPr>
        <sz val="16"/>
        <rFont val="Times New Roman"/>
        <charset val="0"/>
      </rPr>
      <t>2</t>
    </r>
    <r>
      <rPr>
        <sz val="16"/>
        <rFont val="方正仿宋简体"/>
        <charset val="134"/>
      </rPr>
      <t>套，增设温室前圈梁外侧防寒沟</t>
    </r>
    <r>
      <rPr>
        <sz val="16"/>
        <rFont val="Times New Roman"/>
        <charset val="0"/>
      </rPr>
      <t>186</t>
    </r>
    <r>
      <rPr>
        <sz val="16"/>
        <rFont val="方正仿宋简体"/>
        <charset val="134"/>
      </rPr>
      <t>米。</t>
    </r>
  </si>
  <si>
    <r>
      <rPr>
        <sz val="16"/>
        <rFont val="方正仿宋简体"/>
        <charset val="134"/>
      </rPr>
      <t>方山村</t>
    </r>
  </si>
  <si>
    <r>
      <rPr>
        <sz val="16"/>
        <rFont val="方正仿宋简体"/>
        <charset val="134"/>
      </rPr>
      <t>冯记沟乡丁记掌村村集体滴灌带加工厂提升项目（乡村振兴）</t>
    </r>
  </si>
  <si>
    <r>
      <rPr>
        <sz val="16"/>
        <rFont val="方正仿宋简体"/>
        <charset val="134"/>
      </rPr>
      <t>依托现有滴灌带生产厂，购置注塑机</t>
    </r>
    <r>
      <rPr>
        <sz val="16"/>
        <rFont val="Times New Roman"/>
        <charset val="0"/>
      </rPr>
      <t>1</t>
    </r>
    <r>
      <rPr>
        <sz val="16"/>
        <rFont val="方正仿宋简体"/>
        <charset val="134"/>
      </rPr>
      <t>台</t>
    </r>
    <r>
      <rPr>
        <sz val="16"/>
        <rFont val="Times New Roman"/>
        <charset val="0"/>
      </rPr>
      <t>(</t>
    </r>
    <r>
      <rPr>
        <sz val="16"/>
        <rFont val="方正仿宋简体"/>
        <charset val="134"/>
      </rPr>
      <t>含模具</t>
    </r>
    <r>
      <rPr>
        <sz val="16"/>
        <rFont val="Times New Roman"/>
        <charset val="0"/>
      </rPr>
      <t>3</t>
    </r>
    <r>
      <rPr>
        <sz val="16"/>
        <rFont val="方正仿宋简体"/>
        <charset val="134"/>
      </rPr>
      <t>套）、打包机</t>
    </r>
    <r>
      <rPr>
        <sz val="16"/>
        <rFont val="Times New Roman"/>
        <charset val="0"/>
      </rPr>
      <t>1</t>
    </r>
    <r>
      <rPr>
        <sz val="16"/>
        <rFont val="方正仿宋简体"/>
        <charset val="134"/>
      </rPr>
      <t>台、</t>
    </r>
    <r>
      <rPr>
        <sz val="16"/>
        <rFont val="Times New Roman"/>
        <charset val="0"/>
      </rPr>
      <t>9</t>
    </r>
    <r>
      <rPr>
        <sz val="16"/>
        <rFont val="方正仿宋简体"/>
        <charset val="134"/>
      </rPr>
      <t>米输送带</t>
    </r>
    <r>
      <rPr>
        <sz val="16"/>
        <rFont val="Times New Roman"/>
        <charset val="0"/>
      </rPr>
      <t>2</t>
    </r>
    <r>
      <rPr>
        <sz val="16"/>
        <rFont val="方正仿宋简体"/>
        <charset val="134"/>
      </rPr>
      <t>台，购置聚乙烯原料</t>
    </r>
    <r>
      <rPr>
        <sz val="16"/>
        <rFont val="Times New Roman"/>
        <charset val="0"/>
      </rPr>
      <t>100</t>
    </r>
    <r>
      <rPr>
        <sz val="16"/>
        <rFont val="方正仿宋简体"/>
        <charset val="134"/>
      </rPr>
      <t>吨。利用原三道井泵站闲置生活区建设废旧滴灌带、农用残膜回收厂，硬化场地</t>
    </r>
    <r>
      <rPr>
        <sz val="16"/>
        <rFont val="Times New Roman"/>
        <charset val="0"/>
      </rPr>
      <t>6000</t>
    </r>
    <r>
      <rPr>
        <sz val="16"/>
        <rFont val="方正仿宋简体"/>
        <charset val="134"/>
      </rPr>
      <t>平方米，房屋维修改造</t>
    </r>
    <r>
      <rPr>
        <sz val="16"/>
        <rFont val="Times New Roman"/>
        <charset val="0"/>
      </rPr>
      <t>400</t>
    </r>
    <r>
      <rPr>
        <sz val="16"/>
        <rFont val="方正仿宋简体"/>
        <charset val="134"/>
      </rPr>
      <t>平方米，维修围墙</t>
    </r>
    <r>
      <rPr>
        <sz val="16"/>
        <rFont val="Times New Roman"/>
        <charset val="0"/>
      </rPr>
      <t>360</t>
    </r>
    <r>
      <rPr>
        <sz val="16"/>
        <rFont val="方正仿宋简体"/>
        <charset val="134"/>
      </rPr>
      <t>米，安装大门一副。</t>
    </r>
  </si>
  <si>
    <r>
      <rPr>
        <sz val="16"/>
        <rFont val="方正仿宋简体"/>
        <charset val="134"/>
      </rPr>
      <t>冯记沟乡丁记掌村</t>
    </r>
  </si>
  <si>
    <r>
      <rPr>
        <sz val="16"/>
        <rFont val="方正仿宋简体"/>
        <charset val="134"/>
      </rPr>
      <t>冯记沟乡</t>
    </r>
  </si>
  <si>
    <r>
      <rPr>
        <sz val="16"/>
        <rFont val="方正仿宋简体"/>
        <charset val="134"/>
      </rPr>
      <t>丁记掌村</t>
    </r>
  </si>
  <si>
    <r>
      <rPr>
        <sz val="16"/>
        <rFont val="方正仿宋简体"/>
        <charset val="134"/>
      </rPr>
      <t>冯记沟乡雨强村村集体生态牧场扩建项目（乡村振兴）</t>
    </r>
  </si>
  <si>
    <r>
      <rPr>
        <sz val="16"/>
        <rFont val="方正仿宋简体"/>
        <charset val="134"/>
      </rPr>
      <t>新扩建滩羊养殖棚圈</t>
    </r>
    <r>
      <rPr>
        <sz val="16"/>
        <rFont val="Times New Roman"/>
        <charset val="0"/>
      </rPr>
      <t>960</t>
    </r>
    <r>
      <rPr>
        <sz val="16"/>
        <rFont val="方正仿宋简体"/>
        <charset val="134"/>
      </rPr>
      <t>平方米（</t>
    </r>
    <r>
      <rPr>
        <sz val="16"/>
        <rFont val="Times New Roman"/>
        <charset val="0"/>
      </rPr>
      <t>120</t>
    </r>
    <r>
      <rPr>
        <sz val="16"/>
        <rFont val="方正仿宋简体"/>
        <charset val="134"/>
      </rPr>
      <t>米</t>
    </r>
    <r>
      <rPr>
        <sz val="16"/>
        <rFont val="Times New Roman"/>
        <charset val="0"/>
      </rPr>
      <t>*8</t>
    </r>
    <r>
      <rPr>
        <sz val="16"/>
        <rFont val="方正仿宋简体"/>
        <charset val="134"/>
      </rPr>
      <t>米），养殖暖棚围栏</t>
    </r>
    <r>
      <rPr>
        <sz val="16"/>
        <rFont val="Times New Roman"/>
        <charset val="0"/>
      </rPr>
      <t>200</t>
    </r>
    <r>
      <rPr>
        <sz val="16"/>
        <rFont val="方正仿宋简体"/>
        <charset val="134"/>
      </rPr>
      <t>米。</t>
    </r>
  </si>
  <si>
    <r>
      <rPr>
        <sz val="16"/>
        <rFont val="方正仿宋简体"/>
        <charset val="134"/>
      </rPr>
      <t>冯记沟乡雨强村</t>
    </r>
  </si>
  <si>
    <r>
      <rPr>
        <sz val="16"/>
        <rFont val="方正仿宋简体"/>
        <charset val="134"/>
      </rPr>
      <t>雨强村</t>
    </r>
  </si>
  <si>
    <r>
      <rPr>
        <sz val="16"/>
        <color indexed="8"/>
        <rFont val="方正仿宋简体"/>
        <charset val="134"/>
      </rPr>
      <t>冯记沟乡冯记沟村设施农业建设项目（闽宁</t>
    </r>
    <r>
      <rPr>
        <sz val="16"/>
        <color rgb="FF000000"/>
        <rFont val="Times New Roman"/>
        <charset val="0"/>
      </rPr>
      <t>)</t>
    </r>
  </si>
  <si>
    <r>
      <rPr>
        <sz val="16"/>
        <rFont val="方正仿宋简体"/>
        <charset val="134"/>
      </rPr>
      <t>新建大拱棚</t>
    </r>
    <r>
      <rPr>
        <sz val="16"/>
        <rFont val="Times New Roman"/>
        <charset val="0"/>
      </rPr>
      <t>60</t>
    </r>
    <r>
      <rPr>
        <sz val="16"/>
        <rFont val="方正仿宋简体"/>
        <charset val="134"/>
      </rPr>
      <t>座，新建</t>
    </r>
    <r>
      <rPr>
        <sz val="16"/>
        <rFont val="Times New Roman"/>
        <charset val="0"/>
      </rPr>
      <t>200</t>
    </r>
    <r>
      <rPr>
        <sz val="16"/>
        <rFont val="宋体"/>
        <charset val="134"/>
      </rPr>
      <t>㎡</t>
    </r>
    <r>
      <rPr>
        <sz val="16"/>
        <rFont val="方正仿宋简体"/>
        <charset val="134"/>
      </rPr>
      <t>果蔬保鲜库及分拣中心</t>
    </r>
    <r>
      <rPr>
        <sz val="16"/>
        <rFont val="Times New Roman"/>
        <charset val="0"/>
      </rPr>
      <t>1</t>
    </r>
    <r>
      <rPr>
        <sz val="16"/>
        <rFont val="方正仿宋简体"/>
        <charset val="134"/>
      </rPr>
      <t>座。</t>
    </r>
  </si>
  <si>
    <r>
      <rPr>
        <sz val="16"/>
        <rFont val="方正仿宋简体"/>
        <charset val="134"/>
      </rPr>
      <t>冯记沟乡冯记沟村</t>
    </r>
  </si>
  <si>
    <r>
      <rPr>
        <sz val="16"/>
        <rFont val="方正仿宋简体"/>
        <charset val="134"/>
      </rPr>
      <t>冯记沟村</t>
    </r>
  </si>
  <si>
    <r>
      <rPr>
        <sz val="16"/>
        <rFont val="方正仿宋简体"/>
        <charset val="134"/>
      </rPr>
      <t>麻黄山乡何新庄村农文旅融合发展项目（乡村振兴）</t>
    </r>
  </si>
  <si>
    <r>
      <rPr>
        <sz val="16"/>
        <rFont val="方正仿宋简体"/>
        <charset val="134"/>
      </rPr>
      <t>一是打造</t>
    </r>
    <r>
      <rPr>
        <sz val="16"/>
        <rFont val="Times New Roman"/>
        <charset val="0"/>
      </rPr>
      <t>280</t>
    </r>
    <r>
      <rPr>
        <sz val="16"/>
        <rFont val="方正仿宋简体"/>
        <charset val="134"/>
      </rPr>
      <t>亩休闲农业生态观光体验田；二是新建</t>
    </r>
    <r>
      <rPr>
        <sz val="16"/>
        <rFont val="Times New Roman"/>
        <charset val="0"/>
      </rPr>
      <t>225</t>
    </r>
    <r>
      <rPr>
        <sz val="16"/>
        <rFont val="方正仿宋简体"/>
        <charset val="134"/>
      </rPr>
      <t>平米打谷场</t>
    </r>
    <r>
      <rPr>
        <sz val="16"/>
        <rFont val="Times New Roman"/>
        <charset val="0"/>
      </rPr>
      <t>1</t>
    </r>
    <r>
      <rPr>
        <sz val="16"/>
        <rFont val="方正仿宋简体"/>
        <charset val="134"/>
      </rPr>
      <t>处；三是新建</t>
    </r>
    <r>
      <rPr>
        <sz val="16"/>
        <rFont val="Times New Roman"/>
        <charset val="0"/>
      </rPr>
      <t>1750</t>
    </r>
    <r>
      <rPr>
        <sz val="16"/>
        <rFont val="方正仿宋简体"/>
        <charset val="134"/>
      </rPr>
      <t>平米特色农业展示及科普实训区，新建二十四节气、各类作物模型布设等；四是旅游服务区硬化</t>
    </r>
    <r>
      <rPr>
        <sz val="16"/>
        <rFont val="Times New Roman"/>
        <charset val="0"/>
      </rPr>
      <t>4000</t>
    </r>
    <r>
      <rPr>
        <sz val="16"/>
        <rFont val="方正仿宋简体"/>
        <charset val="134"/>
      </rPr>
      <t>平米，改造提升基础设施及配套相关设施设备。</t>
    </r>
  </si>
  <si>
    <r>
      <rPr>
        <sz val="16"/>
        <rFont val="方正仿宋简体"/>
        <charset val="134"/>
      </rPr>
      <t>麻黄山乡何新庄村</t>
    </r>
  </si>
  <si>
    <r>
      <rPr>
        <sz val="16"/>
        <rFont val="方正仿宋简体"/>
        <charset val="134"/>
      </rPr>
      <t>麻黄山乡</t>
    </r>
  </si>
  <si>
    <r>
      <rPr>
        <sz val="16"/>
        <rFont val="方正仿宋简体"/>
        <charset val="134"/>
      </rPr>
      <t>何新庄村</t>
    </r>
  </si>
  <si>
    <r>
      <rPr>
        <sz val="16"/>
        <rFont val="方正仿宋简体"/>
        <charset val="134"/>
      </rPr>
      <t>唐平庄等村产业发展建设项目（闽宁）</t>
    </r>
  </si>
  <si>
    <r>
      <rPr>
        <sz val="16"/>
        <rFont val="方正仿宋简体"/>
        <charset val="134"/>
      </rPr>
      <t>计划投入闽宁协作资金</t>
    </r>
    <r>
      <rPr>
        <sz val="16"/>
        <rFont val="Times New Roman"/>
        <charset val="0"/>
      </rPr>
      <t>200</t>
    </r>
    <r>
      <rPr>
        <sz val="16"/>
        <rFont val="方正仿宋简体"/>
        <charset val="134"/>
      </rPr>
      <t>万元，在唐平庄村新建温棚</t>
    </r>
    <r>
      <rPr>
        <sz val="16"/>
        <rFont val="Times New Roman"/>
        <charset val="0"/>
      </rPr>
      <t>1</t>
    </r>
    <r>
      <rPr>
        <sz val="16"/>
        <rFont val="方正仿宋简体"/>
        <charset val="134"/>
      </rPr>
      <t>座（</t>
    </r>
    <r>
      <rPr>
        <sz val="16"/>
        <rFont val="Times New Roman"/>
        <charset val="0"/>
      </rPr>
      <t>100</t>
    </r>
    <r>
      <rPr>
        <sz val="16"/>
        <rFont val="方正仿宋简体"/>
        <charset val="134"/>
      </rPr>
      <t>平方米）、蓄水池</t>
    </r>
    <r>
      <rPr>
        <sz val="16"/>
        <rFont val="Times New Roman"/>
        <charset val="0"/>
      </rPr>
      <t>1</t>
    </r>
    <r>
      <rPr>
        <sz val="16"/>
        <rFont val="方正仿宋简体"/>
        <charset val="134"/>
      </rPr>
      <t>座（</t>
    </r>
    <r>
      <rPr>
        <sz val="16"/>
        <rFont val="Times New Roman"/>
        <charset val="0"/>
      </rPr>
      <t>100</t>
    </r>
    <r>
      <rPr>
        <sz val="16"/>
        <rFont val="方正仿宋简体"/>
        <charset val="134"/>
      </rPr>
      <t>立方米），改造农事体验田</t>
    </r>
    <r>
      <rPr>
        <sz val="16"/>
        <rFont val="Times New Roman"/>
        <charset val="0"/>
      </rPr>
      <t>30</t>
    </r>
    <r>
      <rPr>
        <sz val="16"/>
        <rFont val="方正仿宋简体"/>
        <charset val="134"/>
      </rPr>
      <t>亩、改造滩羊养殖场</t>
    </r>
    <r>
      <rPr>
        <sz val="16"/>
        <rFont val="Times New Roman"/>
        <charset val="0"/>
      </rPr>
      <t>1</t>
    </r>
    <r>
      <rPr>
        <sz val="16"/>
        <rFont val="方正仿宋简体"/>
        <charset val="134"/>
      </rPr>
      <t>处（干草棚</t>
    </r>
    <r>
      <rPr>
        <sz val="16"/>
        <rFont val="Times New Roman"/>
        <charset val="0"/>
      </rPr>
      <t>168</t>
    </r>
    <r>
      <rPr>
        <sz val="16"/>
        <rFont val="方正仿宋简体"/>
        <charset val="134"/>
      </rPr>
      <t>平方米及配套附属设施等）；在井滩子、黄羊岭等</t>
    </r>
    <r>
      <rPr>
        <sz val="16"/>
        <rFont val="Times New Roman"/>
        <charset val="0"/>
      </rPr>
      <t>7</t>
    </r>
    <r>
      <rPr>
        <sz val="16"/>
        <rFont val="方正仿宋简体"/>
        <charset val="134"/>
      </rPr>
      <t>个大接杏集中示范区新建软体蓄水池</t>
    </r>
    <r>
      <rPr>
        <sz val="16"/>
        <rFont val="Times New Roman"/>
        <charset val="0"/>
      </rPr>
      <t>200</t>
    </r>
    <r>
      <rPr>
        <sz val="16"/>
        <rFont val="方正仿宋简体"/>
        <charset val="134"/>
      </rPr>
      <t>个（</t>
    </r>
    <r>
      <rPr>
        <sz val="16"/>
        <rFont val="Times New Roman"/>
        <charset val="0"/>
      </rPr>
      <t>10~20</t>
    </r>
    <r>
      <rPr>
        <sz val="16"/>
        <rFont val="方正仿宋简体"/>
        <charset val="134"/>
      </rPr>
      <t>立方米不等）。</t>
    </r>
  </si>
  <si>
    <r>
      <rPr>
        <sz val="16"/>
        <rFont val="方正仿宋简体"/>
        <charset val="134"/>
      </rPr>
      <t>麻黄山乡唐平庄村</t>
    </r>
  </si>
  <si>
    <r>
      <rPr>
        <sz val="16"/>
        <rFont val="方正仿宋简体"/>
        <charset val="134"/>
      </rPr>
      <t>唐平庄村</t>
    </r>
  </si>
  <si>
    <r>
      <rPr>
        <sz val="16"/>
        <rFont val="Times New Roman"/>
        <charset val="0"/>
      </rPr>
      <t>2024</t>
    </r>
    <r>
      <rPr>
        <sz val="16"/>
        <rFont val="方正仿宋简体"/>
        <charset val="134"/>
      </rPr>
      <t>年麻黄山后洼村肉牛跨村联营养殖项目（中航油）</t>
    </r>
  </si>
  <si>
    <r>
      <rPr>
        <sz val="16"/>
        <rFont val="方正仿宋简体"/>
        <charset val="134"/>
      </rPr>
      <t>用于购买</t>
    </r>
    <r>
      <rPr>
        <sz val="16"/>
        <rFont val="Times New Roman"/>
        <charset val="0"/>
      </rPr>
      <t>TMR</t>
    </r>
    <r>
      <rPr>
        <sz val="16"/>
        <rFont val="方正仿宋简体"/>
        <charset val="134"/>
      </rPr>
      <t>日料机</t>
    </r>
    <r>
      <rPr>
        <sz val="16"/>
        <rFont val="Times New Roman"/>
        <charset val="0"/>
      </rPr>
      <t>1</t>
    </r>
    <r>
      <rPr>
        <sz val="16"/>
        <rFont val="方正仿宋简体"/>
        <charset val="134"/>
      </rPr>
      <t>台、电动撒料车</t>
    </r>
    <r>
      <rPr>
        <sz val="16"/>
        <rFont val="Times New Roman"/>
        <charset val="0"/>
      </rPr>
      <t>1</t>
    </r>
    <r>
      <rPr>
        <sz val="16"/>
        <rFont val="方正仿宋简体"/>
        <charset val="134"/>
      </rPr>
      <t>辆、肉牛</t>
    </r>
    <r>
      <rPr>
        <sz val="16"/>
        <rFont val="Times New Roman"/>
        <charset val="0"/>
      </rPr>
      <t>45</t>
    </r>
    <r>
      <rPr>
        <sz val="16"/>
        <rFont val="方正仿宋简体"/>
        <charset val="134"/>
      </rPr>
      <t>头及饲草料，改造肉牛养殖场基础设施。</t>
    </r>
  </si>
  <si>
    <r>
      <rPr>
        <sz val="16"/>
        <rFont val="方正仿宋简体"/>
        <charset val="134"/>
      </rPr>
      <t>麻黄山乡后洼村</t>
    </r>
  </si>
  <si>
    <r>
      <rPr>
        <sz val="16"/>
        <rFont val="方正仿宋简体"/>
        <charset val="134"/>
      </rPr>
      <t>后洼村</t>
    </r>
  </si>
  <si>
    <r>
      <rPr>
        <sz val="16"/>
        <rFont val="方正仿宋简体"/>
        <charset val="134"/>
      </rPr>
      <t>硝池子、苏步井联合肉牛养殖场建设项目（少数民族）</t>
    </r>
  </si>
  <si>
    <r>
      <rPr>
        <sz val="16"/>
        <rFont val="方正仿宋简体"/>
        <charset val="134"/>
      </rPr>
      <t>新建草料棚</t>
    </r>
    <r>
      <rPr>
        <sz val="16"/>
        <rFont val="Times New Roman"/>
        <charset val="0"/>
      </rPr>
      <t>480</t>
    </r>
    <r>
      <rPr>
        <sz val="16"/>
        <rFont val="宋体"/>
        <charset val="134"/>
      </rPr>
      <t>㎡</t>
    </r>
    <r>
      <rPr>
        <sz val="16"/>
        <rFont val="方正仿宋简体"/>
        <charset val="134"/>
      </rPr>
      <t>，挡风围墙</t>
    </r>
    <r>
      <rPr>
        <sz val="16"/>
        <rFont val="Times New Roman"/>
        <charset val="0"/>
      </rPr>
      <t>300</t>
    </r>
    <r>
      <rPr>
        <sz val="16"/>
        <rFont val="方正仿宋简体"/>
        <charset val="134"/>
      </rPr>
      <t>米，场地硬化</t>
    </r>
    <r>
      <rPr>
        <sz val="16"/>
        <rFont val="Times New Roman"/>
        <charset val="0"/>
      </rPr>
      <t>620</t>
    </r>
    <r>
      <rPr>
        <sz val="16"/>
        <rFont val="宋体"/>
        <charset val="134"/>
      </rPr>
      <t>㎡</t>
    </r>
    <r>
      <rPr>
        <sz val="16"/>
        <rFont val="方正仿宋简体"/>
        <charset val="134"/>
      </rPr>
      <t>，水电配套设施等。</t>
    </r>
  </si>
  <si>
    <r>
      <rPr>
        <sz val="16"/>
        <rFont val="方正仿宋简体"/>
        <charset val="134"/>
      </rPr>
      <t>花马池镇苏步井村</t>
    </r>
  </si>
  <si>
    <r>
      <rPr>
        <sz val="16"/>
        <rFont val="方正仿宋简体"/>
        <charset val="134"/>
      </rPr>
      <t>苏步井村</t>
    </r>
  </si>
  <si>
    <r>
      <rPr>
        <sz val="16"/>
        <rFont val="方正仿宋简体"/>
        <charset val="134"/>
      </rPr>
      <t>盐池县高沙窝镇刘范坡滩羊养殖场建设项目（少数民族）</t>
    </r>
  </si>
  <si>
    <r>
      <rPr>
        <sz val="16"/>
        <rFont val="方正仿宋简体"/>
        <charset val="134"/>
      </rPr>
      <t>用于新建滩羊养殖棚</t>
    </r>
    <r>
      <rPr>
        <sz val="16"/>
        <rFont val="Times New Roman"/>
        <charset val="0"/>
      </rPr>
      <t>1</t>
    </r>
    <r>
      <rPr>
        <sz val="16"/>
        <rFont val="方正仿宋简体"/>
        <charset val="134"/>
      </rPr>
      <t>座，建筑面积</t>
    </r>
    <r>
      <rPr>
        <sz val="16"/>
        <rFont val="Times New Roman"/>
        <charset val="0"/>
      </rPr>
      <t>650</t>
    </r>
    <r>
      <rPr>
        <sz val="16"/>
        <rFont val="方正仿宋简体"/>
        <charset val="134"/>
      </rPr>
      <t>平方米，室外场地硬化</t>
    </r>
    <r>
      <rPr>
        <sz val="16"/>
        <rFont val="Times New Roman"/>
        <charset val="0"/>
      </rPr>
      <t>440</t>
    </r>
    <r>
      <rPr>
        <sz val="16"/>
        <rFont val="方正仿宋简体"/>
        <charset val="134"/>
      </rPr>
      <t>平方米；配套县财政资金</t>
    </r>
    <r>
      <rPr>
        <sz val="16"/>
        <rFont val="Times New Roman"/>
        <charset val="0"/>
      </rPr>
      <t>3.96</t>
    </r>
    <r>
      <rPr>
        <sz val="16"/>
        <rFont val="方正仿宋简体"/>
        <charset val="134"/>
      </rPr>
      <t>万元用于前期费用等。</t>
    </r>
  </si>
  <si>
    <r>
      <rPr>
        <sz val="16"/>
        <rFont val="方正仿宋简体"/>
        <charset val="134"/>
      </rPr>
      <t>高沙窝镇李庄子村</t>
    </r>
  </si>
  <si>
    <r>
      <rPr>
        <sz val="16"/>
        <rFont val="方正仿宋简体"/>
        <charset val="134"/>
      </rPr>
      <t>李庄子村</t>
    </r>
  </si>
  <si>
    <r>
      <rPr>
        <sz val="16"/>
        <rFont val="方正仿宋简体"/>
        <charset val="134"/>
      </rPr>
      <t>盐池县王乐井乡刘四渠村肉牛养殖园区建设（少数民族）</t>
    </r>
  </si>
  <si>
    <r>
      <rPr>
        <sz val="16"/>
        <rFont val="方正仿宋简体"/>
        <charset val="134"/>
      </rPr>
      <t>新建牛棚</t>
    </r>
    <r>
      <rPr>
        <sz val="16"/>
        <rFont val="Times New Roman"/>
        <charset val="0"/>
      </rPr>
      <t>2</t>
    </r>
    <r>
      <rPr>
        <sz val="16"/>
        <rFont val="方正仿宋简体"/>
        <charset val="134"/>
      </rPr>
      <t>栋总建筑面积共计</t>
    </r>
    <r>
      <rPr>
        <sz val="16"/>
        <rFont val="Times New Roman"/>
        <charset val="0"/>
      </rPr>
      <t>1469</t>
    </r>
    <r>
      <rPr>
        <sz val="16"/>
        <rFont val="方正仿宋简体"/>
        <charset val="134"/>
      </rPr>
      <t>平米</t>
    </r>
    <r>
      <rPr>
        <sz val="16"/>
        <rFont val="Times New Roman"/>
        <charset val="0"/>
      </rPr>
      <t>,</t>
    </r>
    <r>
      <rPr>
        <sz val="16"/>
        <rFont val="方正仿宋简体"/>
        <charset val="134"/>
      </rPr>
      <t>其中</t>
    </r>
    <r>
      <rPr>
        <sz val="16"/>
        <rFont val="Times New Roman"/>
        <charset val="0"/>
      </rPr>
      <t>:5#</t>
    </r>
    <r>
      <rPr>
        <sz val="16"/>
        <rFont val="方正仿宋简体"/>
        <charset val="134"/>
      </rPr>
      <t>牛棚</t>
    </r>
    <r>
      <rPr>
        <sz val="16"/>
        <rFont val="Times New Roman"/>
        <charset val="0"/>
      </rPr>
      <t>624</t>
    </r>
    <r>
      <rPr>
        <sz val="16"/>
        <rFont val="方正仿宋简体"/>
        <charset val="134"/>
      </rPr>
      <t>平米</t>
    </r>
    <r>
      <rPr>
        <sz val="16"/>
        <rFont val="Times New Roman"/>
        <charset val="0"/>
      </rPr>
      <t>,6#</t>
    </r>
    <r>
      <rPr>
        <sz val="16"/>
        <rFont val="方正仿宋简体"/>
        <charset val="134"/>
      </rPr>
      <t>牛棚</t>
    </r>
    <r>
      <rPr>
        <sz val="16"/>
        <rFont val="Times New Roman"/>
        <charset val="0"/>
      </rPr>
      <t>845</t>
    </r>
    <r>
      <rPr>
        <sz val="16"/>
        <rFont val="方正仿宋简体"/>
        <charset val="134"/>
      </rPr>
      <t>平米</t>
    </r>
    <r>
      <rPr>
        <sz val="16"/>
        <rFont val="Times New Roman"/>
        <charset val="0"/>
      </rPr>
      <t>,</t>
    </r>
    <r>
      <rPr>
        <sz val="16"/>
        <rFont val="方正仿宋简体"/>
        <charset val="134"/>
      </rPr>
      <t>轻钢结构。新修围栏</t>
    </r>
    <r>
      <rPr>
        <sz val="16"/>
        <rFont val="Times New Roman"/>
        <charset val="0"/>
      </rPr>
      <t>209</t>
    </r>
    <r>
      <rPr>
        <sz val="16"/>
        <rFont val="方正仿宋简体"/>
        <charset val="134"/>
      </rPr>
      <t>米等配套设施。</t>
    </r>
  </si>
  <si>
    <r>
      <rPr>
        <sz val="16"/>
        <rFont val="方正仿宋简体"/>
        <charset val="134"/>
      </rPr>
      <t>王乐井乡刘四渠村</t>
    </r>
  </si>
  <si>
    <r>
      <rPr>
        <sz val="16"/>
        <rFont val="方正仿宋简体"/>
        <charset val="134"/>
      </rPr>
      <t>刘四渠村</t>
    </r>
  </si>
  <si>
    <r>
      <rPr>
        <sz val="16"/>
        <rFont val="方正仿宋简体"/>
        <charset val="134"/>
      </rPr>
      <t>盐池县冯记沟乡暴记春村滩鸡养殖场建设项目（少数民族）（中航油）</t>
    </r>
  </si>
  <si>
    <r>
      <rPr>
        <sz val="16"/>
        <rFont val="方正仿宋简体"/>
        <charset val="134"/>
      </rPr>
      <t>养殖场围栏</t>
    </r>
    <r>
      <rPr>
        <sz val="16"/>
        <rFont val="Times New Roman"/>
        <charset val="0"/>
      </rPr>
      <t>1500</t>
    </r>
    <r>
      <rPr>
        <sz val="16"/>
        <rFont val="方正仿宋简体"/>
        <charset val="134"/>
      </rPr>
      <t>米，场区配套给水、给电工程，购置清运车</t>
    </r>
    <r>
      <rPr>
        <sz val="16"/>
        <rFont val="Times New Roman"/>
        <charset val="0"/>
      </rPr>
      <t>1</t>
    </r>
    <r>
      <rPr>
        <sz val="16"/>
        <rFont val="方正仿宋简体"/>
        <charset val="134"/>
      </rPr>
      <t>辆。</t>
    </r>
  </si>
  <si>
    <r>
      <rPr>
        <sz val="16"/>
        <rFont val="方正仿宋简体"/>
        <charset val="134"/>
      </rPr>
      <t>冯记沟乡暴记春村</t>
    </r>
  </si>
  <si>
    <r>
      <rPr>
        <sz val="16"/>
        <rFont val="方正仿宋简体"/>
        <charset val="134"/>
      </rPr>
      <t>暴记春村</t>
    </r>
  </si>
  <si>
    <t>（二）</t>
  </si>
  <si>
    <t>加工流通项目</t>
  </si>
  <si>
    <r>
      <rPr>
        <sz val="16"/>
        <rFont val="方正仿宋简体"/>
        <charset val="134"/>
      </rPr>
      <t>加工流通项目</t>
    </r>
  </si>
  <si>
    <r>
      <rPr>
        <sz val="16"/>
        <rFont val="方正仿宋简体"/>
        <charset val="134"/>
      </rPr>
      <t>滩羊集团屠宰加工厂（二期）副产品生产加工及配套设施建设项目</t>
    </r>
  </si>
  <si>
    <r>
      <rPr>
        <sz val="16"/>
        <rFont val="方正仿宋简体"/>
        <charset val="134"/>
      </rPr>
      <t>新建副产品加工厂车间</t>
    </r>
    <r>
      <rPr>
        <sz val="16"/>
        <rFont val="Times New Roman"/>
        <charset val="0"/>
      </rPr>
      <t>1</t>
    </r>
    <r>
      <rPr>
        <sz val="16"/>
        <rFont val="方正仿宋简体"/>
        <charset val="134"/>
      </rPr>
      <t>栋、建筑面积</t>
    </r>
    <r>
      <rPr>
        <sz val="16"/>
        <rFont val="Times New Roman"/>
        <charset val="0"/>
      </rPr>
      <t>3300</t>
    </r>
    <r>
      <rPr>
        <sz val="16"/>
        <rFont val="方正仿宋简体"/>
        <charset val="134"/>
      </rPr>
      <t>平米，新建附属用房</t>
    </r>
    <r>
      <rPr>
        <sz val="16"/>
        <rFont val="Times New Roman"/>
        <charset val="0"/>
      </rPr>
      <t>1</t>
    </r>
    <r>
      <rPr>
        <sz val="16"/>
        <rFont val="方正仿宋简体"/>
        <charset val="134"/>
      </rPr>
      <t>栋，建筑面积</t>
    </r>
    <r>
      <rPr>
        <sz val="16"/>
        <rFont val="Times New Roman"/>
        <charset val="0"/>
      </rPr>
      <t>800</t>
    </r>
    <r>
      <rPr>
        <sz val="16"/>
        <rFont val="方正仿宋简体"/>
        <charset val="134"/>
      </rPr>
      <t>平米，配套污水排水以及室外配套工程等。</t>
    </r>
  </si>
  <si>
    <r>
      <rPr>
        <sz val="16"/>
        <rFont val="方正仿宋简体"/>
        <charset val="134"/>
      </rPr>
      <t>盐池县新经济产业园建设项目（三期）</t>
    </r>
  </si>
  <si>
    <r>
      <rPr>
        <sz val="16"/>
        <rFont val="方正仿宋简体"/>
        <charset val="134"/>
      </rPr>
      <t>新建二栋标准化厂房和其相关的配套基础设施（结构为框架结构）。</t>
    </r>
  </si>
  <si>
    <r>
      <rPr>
        <sz val="16"/>
        <rFont val="方正仿宋简体"/>
        <charset val="134"/>
      </rPr>
      <t>融盐集团</t>
    </r>
  </si>
  <si>
    <r>
      <rPr>
        <sz val="16"/>
        <rFont val="方正仿宋简体"/>
        <charset val="134"/>
      </rPr>
      <t>花马池镇沟沿村羊肉加工车间及日光温室配套项目（乡村振兴）</t>
    </r>
  </si>
  <si>
    <r>
      <rPr>
        <sz val="16"/>
        <rFont val="Times New Roman"/>
        <charset val="0"/>
      </rPr>
      <t>1</t>
    </r>
    <r>
      <rPr>
        <sz val="16"/>
        <rFont val="方正仿宋简体"/>
        <charset val="134"/>
      </rPr>
      <t>、新建轻钢结构羊肉加工车间</t>
    </r>
    <r>
      <rPr>
        <sz val="16"/>
        <rFont val="Times New Roman"/>
        <charset val="0"/>
      </rPr>
      <t>1000</t>
    </r>
    <r>
      <rPr>
        <sz val="16"/>
        <rFont val="宋体"/>
        <charset val="134"/>
      </rPr>
      <t>㎡</t>
    </r>
    <r>
      <rPr>
        <sz val="16"/>
        <rFont val="方正仿宋简体"/>
        <charset val="134"/>
      </rPr>
      <t>，投入衔接资金</t>
    </r>
    <r>
      <rPr>
        <sz val="16"/>
        <rFont val="Times New Roman"/>
        <charset val="0"/>
      </rPr>
      <t>400</t>
    </r>
    <r>
      <rPr>
        <sz val="16"/>
        <rFont val="方正仿宋简体"/>
        <charset val="134"/>
      </rPr>
      <t>万元；购置锯骨机、真空机、电子秤等，投入衔接资金</t>
    </r>
    <r>
      <rPr>
        <sz val="16"/>
        <rFont val="Times New Roman"/>
        <charset val="0"/>
      </rPr>
      <t>25</t>
    </r>
    <r>
      <rPr>
        <sz val="16"/>
        <rFont val="方正仿宋简体"/>
        <charset val="134"/>
      </rPr>
      <t>万元。</t>
    </r>
    <r>
      <rPr>
        <sz val="16"/>
        <rFont val="Times New Roman"/>
        <charset val="0"/>
      </rPr>
      <t xml:space="preserve">
2</t>
    </r>
    <r>
      <rPr>
        <sz val="16"/>
        <rFont val="方正仿宋简体"/>
        <charset val="134"/>
      </rPr>
      <t>、完善日光温室基础设施，温棚改水、配备设施等，投入农综资金</t>
    </r>
    <r>
      <rPr>
        <sz val="16"/>
        <rFont val="Times New Roman"/>
        <charset val="0"/>
      </rPr>
      <t>58</t>
    </r>
    <r>
      <rPr>
        <sz val="16"/>
        <rFont val="方正仿宋简体"/>
        <charset val="134"/>
      </rPr>
      <t>万元；购置深翻旋耕机等机械设备，投入衔接资金</t>
    </r>
    <r>
      <rPr>
        <sz val="16"/>
        <rFont val="Times New Roman"/>
        <charset val="0"/>
      </rPr>
      <t>35</t>
    </r>
    <r>
      <rPr>
        <sz val="16"/>
        <rFont val="方正仿宋简体"/>
        <charset val="134"/>
      </rPr>
      <t>万元。</t>
    </r>
  </si>
  <si>
    <r>
      <rPr>
        <sz val="16"/>
        <rFont val="方正仿宋简体"/>
        <charset val="134"/>
      </rPr>
      <t>花马池镇沟沿村</t>
    </r>
  </si>
  <si>
    <r>
      <rPr>
        <sz val="16"/>
        <rFont val="方正仿宋简体"/>
        <charset val="134"/>
      </rPr>
      <t>沟沿村</t>
    </r>
  </si>
  <si>
    <r>
      <rPr>
        <sz val="16"/>
        <rFont val="方正仿宋简体"/>
        <charset val="134"/>
      </rPr>
      <t>花马池镇苏步井村村级农贸市场基础设施配套项目（乡村振兴）</t>
    </r>
  </si>
  <si>
    <r>
      <rPr>
        <sz val="16"/>
        <rFont val="方正仿宋简体"/>
        <charset val="134"/>
      </rPr>
      <t>改造提升农贸市场基础及配套设施：新建畜产品交易库房</t>
    </r>
    <r>
      <rPr>
        <sz val="16"/>
        <rFont val="Times New Roman"/>
        <charset val="0"/>
      </rPr>
      <t>90</t>
    </r>
    <r>
      <rPr>
        <sz val="16"/>
        <rFont val="宋体"/>
        <charset val="134"/>
      </rPr>
      <t>㎡</t>
    </r>
    <r>
      <rPr>
        <sz val="16"/>
        <rFont val="方正仿宋简体"/>
        <charset val="134"/>
      </rPr>
      <t>，投资</t>
    </r>
    <r>
      <rPr>
        <sz val="16"/>
        <rFont val="Times New Roman"/>
        <charset val="0"/>
      </rPr>
      <t>36</t>
    </r>
    <r>
      <rPr>
        <sz val="16"/>
        <rFont val="方正仿宋简体"/>
        <charset val="134"/>
      </rPr>
      <t>万元；场地硬化</t>
    </r>
    <r>
      <rPr>
        <sz val="16"/>
        <rFont val="Times New Roman"/>
        <charset val="0"/>
      </rPr>
      <t>10474</t>
    </r>
    <r>
      <rPr>
        <sz val="16"/>
        <rFont val="宋体"/>
        <charset val="134"/>
      </rPr>
      <t>㎡</t>
    </r>
    <r>
      <rPr>
        <sz val="16"/>
        <rFont val="方正仿宋简体"/>
        <charset val="134"/>
      </rPr>
      <t>，投资</t>
    </r>
    <r>
      <rPr>
        <sz val="16"/>
        <rFont val="Times New Roman"/>
        <charset val="0"/>
      </rPr>
      <t>126</t>
    </r>
    <r>
      <rPr>
        <sz val="16"/>
        <rFont val="方正仿宋简体"/>
        <charset val="134"/>
      </rPr>
      <t>万元；水电等基础设施配套，投资</t>
    </r>
    <r>
      <rPr>
        <sz val="16"/>
        <rFont val="Times New Roman"/>
        <charset val="0"/>
      </rPr>
      <t>30</t>
    </r>
    <r>
      <rPr>
        <sz val="16"/>
        <rFont val="方正仿宋简体"/>
        <charset val="134"/>
      </rPr>
      <t>万元。</t>
    </r>
  </si>
  <si>
    <r>
      <rPr>
        <sz val="16"/>
        <color indexed="8"/>
        <rFont val="方正仿宋简体"/>
        <charset val="134"/>
      </rPr>
      <t>花马池镇北塘新村蔬菜分拣车间建设项目</t>
    </r>
  </si>
  <si>
    <r>
      <rPr>
        <sz val="16"/>
        <color indexed="8"/>
        <rFont val="方正仿宋简体"/>
        <charset val="134"/>
      </rPr>
      <t>新建轻钢结构蔬菜分拣车间（夹砌块墙体）</t>
    </r>
    <r>
      <rPr>
        <sz val="16"/>
        <color rgb="FF000000"/>
        <rFont val="Times New Roman"/>
        <charset val="0"/>
      </rPr>
      <t>1000</t>
    </r>
    <r>
      <rPr>
        <sz val="16"/>
        <color indexed="8"/>
        <rFont val="方正仿宋简体"/>
        <charset val="134"/>
      </rPr>
      <t>平方米、冷冻库</t>
    </r>
    <r>
      <rPr>
        <sz val="16"/>
        <color rgb="FF000000"/>
        <rFont val="Times New Roman"/>
        <charset val="0"/>
      </rPr>
      <t>100</t>
    </r>
    <r>
      <rPr>
        <sz val="16"/>
        <color indexed="8"/>
        <rFont val="方正仿宋简体"/>
        <charset val="134"/>
      </rPr>
      <t>平方米、冷藏库</t>
    </r>
    <r>
      <rPr>
        <sz val="16"/>
        <color rgb="FF000000"/>
        <rFont val="Times New Roman"/>
        <charset val="0"/>
      </rPr>
      <t>100</t>
    </r>
    <r>
      <rPr>
        <sz val="16"/>
        <color indexed="8"/>
        <rFont val="方正仿宋简体"/>
        <charset val="134"/>
      </rPr>
      <t>平方米，水电等设施配套。</t>
    </r>
  </si>
  <si>
    <r>
      <rPr>
        <sz val="16"/>
        <color indexed="8"/>
        <rFont val="方正仿宋简体"/>
        <charset val="134"/>
      </rPr>
      <t>花马池镇北塘新村</t>
    </r>
  </si>
  <si>
    <r>
      <rPr>
        <sz val="16"/>
        <color indexed="8"/>
        <rFont val="方正仿宋简体"/>
        <charset val="134"/>
      </rPr>
      <t>北塘新村</t>
    </r>
  </si>
  <si>
    <r>
      <rPr>
        <sz val="16"/>
        <color indexed="8"/>
        <rFont val="方正仿宋简体"/>
        <charset val="134"/>
      </rPr>
      <t>是</t>
    </r>
  </si>
  <si>
    <r>
      <rPr>
        <sz val="16"/>
        <rFont val="方正仿宋简体"/>
        <charset val="134"/>
      </rPr>
      <t>盐池县花马池镇长城村</t>
    </r>
    <r>
      <rPr>
        <sz val="16"/>
        <rFont val="Times New Roman"/>
        <charset val="0"/>
      </rPr>
      <t>2024</t>
    </r>
    <r>
      <rPr>
        <sz val="16"/>
        <rFont val="方正仿宋简体"/>
        <charset val="134"/>
      </rPr>
      <t>年冷库建设项目（少数民族）</t>
    </r>
  </si>
  <si>
    <r>
      <rPr>
        <sz val="16"/>
        <rFont val="方正仿宋简体"/>
        <charset val="134"/>
      </rPr>
      <t>安装速冻库</t>
    </r>
    <r>
      <rPr>
        <sz val="16"/>
        <rFont val="Times New Roman"/>
        <charset val="0"/>
      </rPr>
      <t>18</t>
    </r>
    <r>
      <rPr>
        <sz val="16"/>
        <rFont val="宋体"/>
        <charset val="134"/>
      </rPr>
      <t>㎡</t>
    </r>
    <r>
      <rPr>
        <sz val="16"/>
        <rFont val="方正仿宋简体"/>
        <charset val="134"/>
      </rPr>
      <t>、冷冻库</t>
    </r>
    <r>
      <rPr>
        <sz val="16"/>
        <rFont val="Times New Roman"/>
        <charset val="0"/>
      </rPr>
      <t>66</t>
    </r>
    <r>
      <rPr>
        <sz val="16"/>
        <rFont val="宋体"/>
        <charset val="134"/>
      </rPr>
      <t>㎡</t>
    </r>
    <r>
      <rPr>
        <sz val="16"/>
        <rFont val="方正仿宋简体"/>
        <charset val="134"/>
      </rPr>
      <t>及地坪等配套设施。</t>
    </r>
  </si>
  <si>
    <r>
      <rPr>
        <sz val="16"/>
        <rFont val="方正仿宋简体"/>
        <charset val="134"/>
      </rPr>
      <t>花马池镇长城村</t>
    </r>
  </si>
  <si>
    <r>
      <rPr>
        <sz val="16"/>
        <rFont val="方正仿宋简体"/>
        <charset val="134"/>
      </rPr>
      <t>长城村</t>
    </r>
  </si>
  <si>
    <r>
      <rPr>
        <sz val="16"/>
        <rFont val="方正仿宋简体"/>
        <charset val="134"/>
      </rPr>
      <t>大水坑镇大水坑村农贸市场改造提升项目（壮大村集体经济）（乡村振兴）</t>
    </r>
  </si>
  <si>
    <r>
      <rPr>
        <sz val="16"/>
        <rFont val="方正仿宋简体"/>
        <charset val="134"/>
      </rPr>
      <t>改建大水坑村农贸交易市场，硬化</t>
    </r>
    <r>
      <rPr>
        <sz val="16"/>
        <rFont val="Times New Roman"/>
        <charset val="0"/>
      </rPr>
      <t>5000</t>
    </r>
    <r>
      <rPr>
        <sz val="16"/>
        <rFont val="方正仿宋简体"/>
        <charset val="134"/>
      </rPr>
      <t>平米，配套遮阳棚顶、硬化停车场</t>
    </r>
    <r>
      <rPr>
        <sz val="16"/>
        <rFont val="Times New Roman"/>
        <charset val="0"/>
      </rPr>
      <t>5600</t>
    </r>
    <r>
      <rPr>
        <sz val="16"/>
        <rFont val="方正仿宋简体"/>
        <charset val="134"/>
      </rPr>
      <t>平米，管理室</t>
    </r>
    <r>
      <rPr>
        <sz val="16"/>
        <rFont val="Times New Roman"/>
        <charset val="0"/>
      </rPr>
      <t>2</t>
    </r>
    <r>
      <rPr>
        <sz val="16"/>
        <rFont val="方正仿宋简体"/>
        <charset val="134"/>
      </rPr>
      <t>间</t>
    </r>
    <r>
      <rPr>
        <sz val="16"/>
        <rFont val="Times New Roman"/>
        <charset val="0"/>
      </rPr>
      <t>60</t>
    </r>
    <r>
      <rPr>
        <sz val="16"/>
        <rFont val="方正仿宋简体"/>
        <charset val="134"/>
      </rPr>
      <t>平米配套水电等设施。</t>
    </r>
  </si>
  <si>
    <r>
      <rPr>
        <sz val="16"/>
        <rFont val="方正仿宋简体"/>
        <charset val="134"/>
      </rPr>
      <t>大水坑镇大水坑村</t>
    </r>
  </si>
  <si>
    <r>
      <rPr>
        <sz val="16"/>
        <rFont val="方正仿宋简体"/>
        <charset val="134"/>
      </rPr>
      <t>大水坑村</t>
    </r>
  </si>
  <si>
    <r>
      <rPr>
        <sz val="16"/>
        <rFont val="方正仿宋简体"/>
        <charset val="134"/>
      </rPr>
      <t>大水坑镇新泉井村羊肉速冻分割项目（壮大村集体经济）（闽宁）</t>
    </r>
  </si>
  <si>
    <r>
      <rPr>
        <sz val="16"/>
        <rFont val="方正仿宋简体"/>
        <charset val="134"/>
      </rPr>
      <t>建设羊生产分割车间及冷链仓储、配送综合车间土建工程</t>
    </r>
    <r>
      <rPr>
        <sz val="16"/>
        <rFont val="Times New Roman"/>
        <charset val="0"/>
      </rPr>
      <t>3286</t>
    </r>
    <r>
      <rPr>
        <sz val="16"/>
        <rFont val="方正仿宋简体"/>
        <charset val="134"/>
      </rPr>
      <t>平方米，其中包含生产附属用房、分割车间、冷冻仓储车间、设备间等。</t>
    </r>
  </si>
  <si>
    <r>
      <rPr>
        <sz val="16"/>
        <rFont val="方正仿宋简体"/>
        <charset val="134"/>
      </rPr>
      <t>大水坑镇新泉井村</t>
    </r>
  </si>
  <si>
    <r>
      <rPr>
        <sz val="16"/>
        <rFont val="方正仿宋简体"/>
        <charset val="134"/>
      </rPr>
      <t>新泉井村</t>
    </r>
  </si>
  <si>
    <r>
      <rPr>
        <sz val="16"/>
        <rFont val="方正仿宋简体"/>
        <charset val="134"/>
      </rPr>
      <t>大水坑镇马坊村羊肉速冻分割项目（壮大村集体经济）（乡村振兴）</t>
    </r>
  </si>
  <si>
    <r>
      <rPr>
        <sz val="16"/>
        <rFont val="Times New Roman"/>
        <charset val="0"/>
      </rPr>
      <t>1.</t>
    </r>
    <r>
      <rPr>
        <sz val="16"/>
        <rFont val="方正仿宋简体"/>
        <charset val="134"/>
      </rPr>
      <t>滩羊生产分割车间及冷链仓储、配送综合车间安装工程（包含消防水泵房设备、水箱间北厍、分割车间流水线设备、排酸间等生产附属用房配套设施）。</t>
    </r>
    <r>
      <rPr>
        <sz val="16"/>
        <rFont val="Times New Roman"/>
        <charset val="0"/>
      </rPr>
      <t xml:space="preserve">
2.</t>
    </r>
    <r>
      <rPr>
        <sz val="16"/>
        <rFont val="方正仿宋简体"/>
        <charset val="134"/>
      </rPr>
      <t>滩羊生产分割车间及冷链仓储、配送综合车间外网工程（电气外网及室外箱变、室外采暖工程、室外给水消防工程、室外排水雨水工程、污水收集池、场地道路硬化工程等）。</t>
    </r>
    <r>
      <rPr>
        <sz val="16"/>
        <rFont val="Times New Roman"/>
        <charset val="0"/>
      </rPr>
      <t xml:space="preserve">
3.</t>
    </r>
    <r>
      <rPr>
        <sz val="16"/>
        <rFont val="方正仿宋简体"/>
        <charset val="134"/>
      </rPr>
      <t>购买</t>
    </r>
    <r>
      <rPr>
        <sz val="16"/>
        <rFont val="Times New Roman"/>
        <charset val="0"/>
      </rPr>
      <t>5T</t>
    </r>
    <r>
      <rPr>
        <sz val="16"/>
        <rFont val="方正仿宋简体"/>
        <charset val="134"/>
      </rPr>
      <t>冷链车</t>
    </r>
    <r>
      <rPr>
        <sz val="16"/>
        <rFont val="Times New Roman"/>
        <charset val="0"/>
      </rPr>
      <t>1</t>
    </r>
    <r>
      <rPr>
        <sz val="16"/>
        <rFont val="方正仿宋简体"/>
        <charset val="134"/>
      </rPr>
      <t>辆。</t>
    </r>
  </si>
  <si>
    <r>
      <rPr>
        <sz val="16"/>
        <rFont val="方正仿宋简体"/>
        <charset val="134"/>
      </rPr>
      <t>大水坑镇马坊村</t>
    </r>
  </si>
  <si>
    <r>
      <rPr>
        <sz val="16"/>
        <rFont val="方正仿宋简体"/>
        <charset val="134"/>
      </rPr>
      <t>马坊村</t>
    </r>
  </si>
  <si>
    <r>
      <rPr>
        <sz val="16"/>
        <rFont val="方正仿宋简体"/>
        <charset val="134"/>
      </rPr>
      <t>惠安堡镇大坝村黄花菜特色产业发展项目（乡村振兴）</t>
    </r>
  </si>
  <si>
    <r>
      <rPr>
        <sz val="16"/>
        <rFont val="方正仿宋简体"/>
        <charset val="134"/>
      </rPr>
      <t>投入衔接资金</t>
    </r>
    <r>
      <rPr>
        <sz val="16"/>
        <rFont val="Times New Roman"/>
        <charset val="0"/>
      </rPr>
      <t>60</t>
    </r>
    <r>
      <rPr>
        <sz val="16"/>
        <rFont val="方正仿宋简体"/>
        <charset val="134"/>
      </rPr>
      <t>万元，</t>
    </r>
    <r>
      <rPr>
        <sz val="16"/>
        <rFont val="Times New Roman"/>
        <charset val="0"/>
      </rPr>
      <t>1.</t>
    </r>
    <r>
      <rPr>
        <sz val="16"/>
        <rFont val="方正仿宋简体"/>
        <charset val="134"/>
      </rPr>
      <t>完善村集体经济合作社黄花产业配套设施，购买黄花菜全自动包装机</t>
    </r>
    <r>
      <rPr>
        <sz val="16"/>
        <rFont val="Times New Roman"/>
        <charset val="0"/>
      </rPr>
      <t>1</t>
    </r>
    <r>
      <rPr>
        <sz val="16"/>
        <rFont val="方正仿宋简体"/>
        <charset val="134"/>
      </rPr>
      <t>台；</t>
    </r>
    <r>
      <rPr>
        <sz val="16"/>
        <rFont val="Times New Roman"/>
        <charset val="0"/>
      </rPr>
      <t>2.</t>
    </r>
    <r>
      <rPr>
        <sz val="16"/>
        <rFont val="方正仿宋简体"/>
        <charset val="134"/>
      </rPr>
      <t>购买贴标、喷码机一体机</t>
    </r>
    <r>
      <rPr>
        <sz val="16"/>
        <rFont val="Times New Roman"/>
        <charset val="0"/>
      </rPr>
      <t>1</t>
    </r>
    <r>
      <rPr>
        <sz val="16"/>
        <rFont val="方正仿宋简体"/>
        <charset val="134"/>
      </rPr>
      <t>台</t>
    </r>
    <r>
      <rPr>
        <sz val="16"/>
        <rFont val="Times New Roman"/>
        <charset val="0"/>
      </rPr>
      <t>3</t>
    </r>
    <r>
      <rPr>
        <sz val="16"/>
        <rFont val="方正仿宋简体"/>
        <charset val="134"/>
      </rPr>
      <t>、购买黄花菜鲜菜分盘机</t>
    </r>
    <r>
      <rPr>
        <sz val="16"/>
        <rFont val="Times New Roman"/>
        <charset val="0"/>
      </rPr>
      <t>2</t>
    </r>
    <r>
      <rPr>
        <sz val="16"/>
        <rFont val="方正仿宋简体"/>
        <charset val="134"/>
      </rPr>
      <t>台，配置杀青房自动温控器</t>
    </r>
    <r>
      <rPr>
        <sz val="16"/>
        <rFont val="Times New Roman"/>
        <charset val="0"/>
      </rPr>
      <t>3</t>
    </r>
    <r>
      <rPr>
        <sz val="16"/>
        <rFont val="方正仿宋简体"/>
        <charset val="134"/>
      </rPr>
      <t>套。</t>
    </r>
  </si>
  <si>
    <r>
      <rPr>
        <sz val="16"/>
        <rFont val="方正仿宋简体"/>
        <charset val="134"/>
      </rPr>
      <t>冯记沟乡雨强村村集体玉米仓储烘干项目（乡村振兴）</t>
    </r>
  </si>
  <si>
    <r>
      <rPr>
        <sz val="16"/>
        <rFont val="方正仿宋简体"/>
        <charset val="134"/>
      </rPr>
      <t>购置安装玉米烘干塔</t>
    </r>
    <r>
      <rPr>
        <sz val="16"/>
        <rFont val="Times New Roman"/>
        <charset val="0"/>
      </rPr>
      <t>1</t>
    </r>
    <r>
      <rPr>
        <sz val="16"/>
        <rFont val="方正仿宋简体"/>
        <charset val="134"/>
      </rPr>
      <t>套（</t>
    </r>
    <r>
      <rPr>
        <sz val="16"/>
        <rFont val="Times New Roman"/>
        <charset val="0"/>
      </rPr>
      <t>120</t>
    </r>
    <r>
      <rPr>
        <sz val="16"/>
        <rFont val="方正仿宋简体"/>
        <charset val="134"/>
      </rPr>
      <t>吨</t>
    </r>
    <r>
      <rPr>
        <sz val="16"/>
        <rFont val="Times New Roman"/>
        <charset val="0"/>
      </rPr>
      <t>/</t>
    </r>
    <r>
      <rPr>
        <sz val="16"/>
        <rFont val="方正仿宋简体"/>
        <charset val="134"/>
      </rPr>
      <t>天）、磅秤一套，购置玉米脱粒机</t>
    </r>
    <r>
      <rPr>
        <sz val="16"/>
        <rFont val="Times New Roman"/>
        <charset val="0"/>
      </rPr>
      <t>1</t>
    </r>
    <r>
      <rPr>
        <sz val="16"/>
        <rFont val="方正仿宋简体"/>
        <charset val="134"/>
      </rPr>
      <t>台（景西</t>
    </r>
    <r>
      <rPr>
        <sz val="16"/>
        <rFont val="Times New Roman"/>
        <charset val="0"/>
      </rPr>
      <t>190-B</t>
    </r>
    <r>
      <rPr>
        <sz val="16"/>
        <rFont val="方正仿宋简体"/>
        <charset val="134"/>
      </rPr>
      <t>、</t>
    </r>
    <r>
      <rPr>
        <sz val="16"/>
        <rFont val="Times New Roman"/>
        <charset val="0"/>
      </rPr>
      <t>10</t>
    </r>
    <r>
      <rPr>
        <sz val="16"/>
        <rFont val="方正仿宋简体"/>
        <charset val="134"/>
      </rPr>
      <t>吨</t>
    </r>
    <r>
      <rPr>
        <sz val="16"/>
        <rFont val="Times New Roman"/>
        <charset val="0"/>
      </rPr>
      <t>/</t>
    </r>
    <r>
      <rPr>
        <sz val="16"/>
        <rFont val="方正仿宋简体"/>
        <charset val="134"/>
      </rPr>
      <t>小时）、多功能粉碎机</t>
    </r>
    <r>
      <rPr>
        <sz val="16"/>
        <rFont val="Times New Roman"/>
        <charset val="0"/>
      </rPr>
      <t>1</t>
    </r>
    <r>
      <rPr>
        <sz val="16"/>
        <rFont val="方正仿宋简体"/>
        <charset val="134"/>
      </rPr>
      <t>台、封口机</t>
    </r>
    <r>
      <rPr>
        <sz val="16"/>
        <rFont val="Times New Roman"/>
        <charset val="0"/>
      </rPr>
      <t>1</t>
    </r>
    <r>
      <rPr>
        <sz val="16"/>
        <rFont val="方正仿宋简体"/>
        <charset val="134"/>
      </rPr>
      <t>台及相关配套设备，建设玉米仓储库</t>
    </r>
    <r>
      <rPr>
        <sz val="16"/>
        <rFont val="Times New Roman"/>
        <charset val="0"/>
      </rPr>
      <t>1200</t>
    </r>
    <r>
      <rPr>
        <sz val="16"/>
        <rFont val="方正仿宋简体"/>
        <charset val="134"/>
      </rPr>
      <t>平方米、硬化场地</t>
    </r>
    <r>
      <rPr>
        <sz val="16"/>
        <rFont val="Times New Roman"/>
        <charset val="0"/>
      </rPr>
      <t>3000</t>
    </r>
    <r>
      <rPr>
        <sz val="16"/>
        <rFont val="方正仿宋简体"/>
        <charset val="134"/>
      </rPr>
      <t>平方米。</t>
    </r>
  </si>
  <si>
    <r>
      <rPr>
        <sz val="16"/>
        <rFont val="方正仿宋简体"/>
        <charset val="134"/>
      </rPr>
      <t>马儿庄村滩羊养殖及羊肉加工提升项目（闽宁）</t>
    </r>
  </si>
  <si>
    <r>
      <rPr>
        <sz val="16"/>
        <rFont val="Times New Roman"/>
        <charset val="0"/>
      </rPr>
      <t>1.</t>
    </r>
    <r>
      <rPr>
        <sz val="16"/>
        <rFont val="方正仿宋简体"/>
        <charset val="134"/>
      </rPr>
      <t>新建饲料加工厂轻钢结构饲料库</t>
    </r>
    <r>
      <rPr>
        <sz val="16"/>
        <rFont val="Times New Roman"/>
        <charset val="0"/>
      </rPr>
      <t>1</t>
    </r>
    <r>
      <rPr>
        <sz val="16"/>
        <rFont val="方正仿宋简体"/>
        <charset val="134"/>
      </rPr>
      <t>座</t>
    </r>
    <r>
      <rPr>
        <sz val="16"/>
        <rFont val="Times New Roman"/>
        <charset val="0"/>
      </rPr>
      <t>500</t>
    </r>
    <r>
      <rPr>
        <sz val="16"/>
        <rFont val="方正仿宋简体"/>
        <charset val="134"/>
      </rPr>
      <t>平方米，建设村集体滩羊生态牧场设施等。</t>
    </r>
    <r>
      <rPr>
        <sz val="16"/>
        <rFont val="Times New Roman"/>
        <charset val="0"/>
      </rPr>
      <t>2.</t>
    </r>
    <r>
      <rPr>
        <sz val="16"/>
        <rFont val="方正仿宋简体"/>
        <charset val="134"/>
      </rPr>
      <t>购置滩羊肉集散中心羊肉分割包装设备（全自动锯骨机</t>
    </r>
    <r>
      <rPr>
        <sz val="16"/>
        <rFont val="Times New Roman"/>
        <charset val="0"/>
      </rPr>
      <t>1</t>
    </r>
    <r>
      <rPr>
        <sz val="16"/>
        <rFont val="方正仿宋简体"/>
        <charset val="134"/>
      </rPr>
      <t>台、拉伸膜包装机</t>
    </r>
    <r>
      <rPr>
        <sz val="16"/>
        <rFont val="Times New Roman"/>
        <charset val="0"/>
      </rPr>
      <t>1</t>
    </r>
    <r>
      <rPr>
        <sz val="16"/>
        <rFont val="方正仿宋简体"/>
        <charset val="134"/>
      </rPr>
      <t>台、滚动真空包装机</t>
    </r>
    <r>
      <rPr>
        <sz val="16"/>
        <rFont val="Times New Roman"/>
        <charset val="0"/>
      </rPr>
      <t>1</t>
    </r>
    <r>
      <rPr>
        <sz val="16"/>
        <rFont val="方正仿宋简体"/>
        <charset val="134"/>
      </rPr>
      <t>台、隧道热缩机</t>
    </r>
    <r>
      <rPr>
        <sz val="16"/>
        <rFont val="Times New Roman"/>
        <charset val="0"/>
      </rPr>
      <t>1</t>
    </r>
    <r>
      <rPr>
        <sz val="16"/>
        <rFont val="方正仿宋简体"/>
        <charset val="134"/>
      </rPr>
      <t>台、金属检测仪</t>
    </r>
    <r>
      <rPr>
        <sz val="16"/>
        <rFont val="Times New Roman"/>
        <charset val="0"/>
      </rPr>
      <t>1</t>
    </r>
    <r>
      <rPr>
        <sz val="16"/>
        <rFont val="方正仿宋简体"/>
        <charset val="134"/>
      </rPr>
      <t>台），冷库储肉钢货架</t>
    </r>
    <r>
      <rPr>
        <sz val="16"/>
        <rFont val="Times New Roman"/>
        <charset val="0"/>
      </rPr>
      <t>60</t>
    </r>
    <r>
      <rPr>
        <sz val="16"/>
        <rFont val="方正仿宋简体"/>
        <charset val="134"/>
      </rPr>
      <t>个等。</t>
    </r>
  </si>
  <si>
    <r>
      <rPr>
        <sz val="16"/>
        <rFont val="方正仿宋简体"/>
        <charset val="134"/>
      </rPr>
      <t>冯记沟乡马儿庄村</t>
    </r>
  </si>
  <si>
    <r>
      <rPr>
        <sz val="16"/>
        <rFont val="方正仿宋简体"/>
        <charset val="134"/>
      </rPr>
      <t>马儿庄村</t>
    </r>
  </si>
  <si>
    <r>
      <rPr>
        <sz val="16"/>
        <rFont val="方正仿宋简体"/>
        <charset val="134"/>
      </rPr>
      <t>麻黄山乡麻黄山村培育壮大村集体经济项目（乡村振兴）</t>
    </r>
  </si>
  <si>
    <r>
      <rPr>
        <sz val="16"/>
        <rFont val="方正仿宋简体"/>
        <charset val="134"/>
      </rPr>
      <t>计划投资</t>
    </r>
    <r>
      <rPr>
        <sz val="16"/>
        <rFont val="Times New Roman"/>
        <charset val="0"/>
      </rPr>
      <t>200</t>
    </r>
    <r>
      <rPr>
        <sz val="16"/>
        <rFont val="方正仿宋简体"/>
        <charset val="134"/>
      </rPr>
      <t>万元，一是硬化农特产品展销中心等场地</t>
    </r>
    <r>
      <rPr>
        <sz val="16"/>
        <rFont val="Times New Roman"/>
        <charset val="0"/>
      </rPr>
      <t>400</t>
    </r>
    <r>
      <rPr>
        <sz val="16"/>
        <rFont val="方正仿宋简体"/>
        <charset val="134"/>
      </rPr>
      <t>平米，配备电、安检等设备；二是采购大接杏、腌猪肉包装、设计、统一定制及相关设施设备；三是采购黄贮打包机、小型旋耕机、残膜回收机、马铃薯收割机各</t>
    </r>
    <r>
      <rPr>
        <sz val="16"/>
        <rFont val="Times New Roman"/>
        <charset val="0"/>
      </rPr>
      <t>1</t>
    </r>
    <r>
      <rPr>
        <sz val="16"/>
        <rFont val="方正仿宋简体"/>
        <charset val="134"/>
      </rPr>
      <t>台，实施</t>
    </r>
    <r>
      <rPr>
        <sz val="16"/>
        <rFont val="Times New Roman"/>
        <charset val="0"/>
      </rPr>
      <t>1000</t>
    </r>
    <r>
      <rPr>
        <sz val="16"/>
        <rFont val="方正仿宋简体"/>
        <charset val="134"/>
      </rPr>
      <t>亩马铃薯、糜谷新技术、新品种示范项目。</t>
    </r>
  </si>
  <si>
    <r>
      <rPr>
        <sz val="16"/>
        <rFont val="方正仿宋简体"/>
        <charset val="134"/>
      </rPr>
      <t>麻黄山乡麻黄山村</t>
    </r>
  </si>
  <si>
    <r>
      <rPr>
        <sz val="16"/>
        <rFont val="方正仿宋简体"/>
        <charset val="134"/>
      </rPr>
      <t>麻黄山村</t>
    </r>
  </si>
  <si>
    <r>
      <rPr>
        <sz val="16"/>
        <rFont val="方正仿宋简体"/>
        <charset val="134"/>
      </rPr>
      <t>麻黄山乡</t>
    </r>
    <r>
      <rPr>
        <sz val="16"/>
        <rFont val="Times New Roman"/>
        <charset val="0"/>
      </rPr>
      <t>2024</t>
    </r>
    <r>
      <rPr>
        <sz val="16"/>
        <rFont val="方正仿宋简体"/>
        <charset val="134"/>
      </rPr>
      <t>年农特产品冷藏储备建设项目（少数民族）</t>
    </r>
  </si>
  <si>
    <r>
      <rPr>
        <sz val="16"/>
        <rFont val="方正仿宋简体"/>
        <charset val="134"/>
      </rPr>
      <t>在麻黄山乡井滩子村、黄羊岭村、何新庄村各新建</t>
    </r>
    <r>
      <rPr>
        <sz val="16"/>
        <rFont val="Times New Roman"/>
        <charset val="0"/>
      </rPr>
      <t>20</t>
    </r>
    <r>
      <rPr>
        <sz val="16"/>
        <rFont val="方正仿宋简体"/>
        <charset val="134"/>
      </rPr>
      <t>吨冷库</t>
    </r>
    <r>
      <rPr>
        <sz val="16"/>
        <rFont val="Times New Roman"/>
        <charset val="0"/>
      </rPr>
      <t>1</t>
    </r>
    <r>
      <rPr>
        <sz val="16"/>
        <rFont val="方正仿宋简体"/>
        <charset val="134"/>
      </rPr>
      <t>座。</t>
    </r>
  </si>
  <si>
    <r>
      <rPr>
        <sz val="16"/>
        <rFont val="方正仿宋简体"/>
        <charset val="134"/>
      </rPr>
      <t>井滩子村、黄羊岭村、何新庄村</t>
    </r>
  </si>
  <si>
    <r>
      <rPr>
        <sz val="16"/>
        <rFont val="方正仿宋简体"/>
        <charset val="134"/>
      </rPr>
      <t>新经济产业园入园企业设备购置以奖代补项目（少数民族）</t>
    </r>
  </si>
  <si>
    <r>
      <rPr>
        <sz val="16"/>
        <rFont val="方正仿宋简体"/>
        <charset val="134"/>
      </rPr>
      <t>对盐池县新经济产业园入园企业采取设备购置以奖代补的方式带动产业发展，拟定补助企业</t>
    </r>
    <r>
      <rPr>
        <sz val="16"/>
        <rFont val="Times New Roman"/>
        <charset val="0"/>
      </rPr>
      <t>5</t>
    </r>
    <r>
      <rPr>
        <sz val="16"/>
        <rFont val="方正仿宋简体"/>
        <charset val="134"/>
      </rPr>
      <t>家左右，设备购置在</t>
    </r>
    <r>
      <rPr>
        <sz val="16"/>
        <rFont val="Times New Roman"/>
        <charset val="0"/>
      </rPr>
      <t>500</t>
    </r>
    <r>
      <rPr>
        <sz val="16"/>
        <rFont val="方正仿宋简体"/>
        <charset val="134"/>
      </rPr>
      <t>万元以上的，补助</t>
    </r>
    <r>
      <rPr>
        <sz val="16"/>
        <rFont val="Times New Roman"/>
        <charset val="0"/>
      </rPr>
      <t>30</t>
    </r>
    <r>
      <rPr>
        <sz val="16"/>
        <rFont val="方正仿宋简体"/>
        <charset val="134"/>
      </rPr>
      <t>万元；设备购置在</t>
    </r>
    <r>
      <rPr>
        <sz val="16"/>
        <rFont val="Times New Roman"/>
        <charset val="0"/>
      </rPr>
      <t>300</t>
    </r>
    <r>
      <rPr>
        <sz val="16"/>
        <rFont val="方正仿宋简体"/>
        <charset val="134"/>
      </rPr>
      <t>万元</t>
    </r>
    <r>
      <rPr>
        <sz val="16"/>
        <rFont val="Times New Roman"/>
        <charset val="0"/>
      </rPr>
      <t>-500</t>
    </r>
    <r>
      <rPr>
        <sz val="16"/>
        <rFont val="方正仿宋简体"/>
        <charset val="134"/>
      </rPr>
      <t>万元补助</t>
    </r>
    <r>
      <rPr>
        <sz val="16"/>
        <rFont val="Times New Roman"/>
        <charset val="0"/>
      </rPr>
      <t>20</t>
    </r>
    <r>
      <rPr>
        <sz val="16"/>
        <rFont val="方正仿宋简体"/>
        <charset val="134"/>
      </rPr>
      <t>万元</t>
    </r>
  </si>
  <si>
    <r>
      <rPr>
        <sz val="16"/>
        <rFont val="方正仿宋简体"/>
        <charset val="134"/>
      </rPr>
      <t>工业园区</t>
    </r>
  </si>
  <si>
    <r>
      <rPr>
        <sz val="16"/>
        <rFont val="方正仿宋简体"/>
        <charset val="134"/>
      </rPr>
      <t>民族宗教事务局</t>
    </r>
  </si>
  <si>
    <r>
      <rPr>
        <sz val="16"/>
        <rFont val="方正仿宋简体"/>
        <charset val="134"/>
      </rPr>
      <t>闽宁产业园电商孵化基地改造提升项目（闽宁）</t>
    </r>
  </si>
  <si>
    <r>
      <rPr>
        <sz val="16"/>
        <rFont val="方正仿宋简体"/>
        <charset val="134"/>
      </rPr>
      <t>新增箱式变压器及基础</t>
    </r>
    <r>
      <rPr>
        <sz val="16"/>
        <rFont val="Times New Roman"/>
        <charset val="134"/>
      </rPr>
      <t>1</t>
    </r>
    <r>
      <rPr>
        <sz val="16"/>
        <rFont val="方正仿宋简体"/>
        <charset val="134"/>
      </rPr>
      <t>台、分接箱及基础</t>
    </r>
    <r>
      <rPr>
        <sz val="16"/>
        <rFont val="Times New Roman"/>
        <charset val="134"/>
      </rPr>
      <t>1</t>
    </r>
    <r>
      <rPr>
        <sz val="16"/>
        <rFont val="方正仿宋简体"/>
        <charset val="134"/>
      </rPr>
      <t>台、一二次融合柱上断路器</t>
    </r>
    <r>
      <rPr>
        <sz val="16"/>
        <rFont val="Times New Roman"/>
        <charset val="134"/>
      </rPr>
      <t>1</t>
    </r>
    <r>
      <rPr>
        <sz val="16"/>
        <rFont val="方正仿宋简体"/>
        <charset val="134"/>
      </rPr>
      <t>台、电缆井</t>
    </r>
    <r>
      <rPr>
        <sz val="16"/>
        <rFont val="Times New Roman"/>
        <charset val="134"/>
      </rPr>
      <t>1</t>
    </r>
    <r>
      <rPr>
        <sz val="16"/>
        <rFont val="方正仿宋简体"/>
        <charset val="134"/>
      </rPr>
      <t>座</t>
    </r>
    <r>
      <rPr>
        <sz val="16"/>
        <rFont val="Times New Roman"/>
        <charset val="134"/>
      </rPr>
      <t>,</t>
    </r>
    <r>
      <rPr>
        <sz val="16"/>
        <rFont val="方正仿宋简体"/>
        <charset val="134"/>
      </rPr>
      <t>敷设高压电缆</t>
    </r>
    <r>
      <rPr>
        <sz val="16"/>
        <rFont val="Times New Roman"/>
        <charset val="134"/>
      </rPr>
      <t>450</t>
    </r>
    <r>
      <rPr>
        <sz val="16"/>
        <rFont val="方正仿宋简体"/>
        <charset val="134"/>
      </rPr>
      <t>米、低压电缆</t>
    </r>
    <r>
      <rPr>
        <sz val="16"/>
        <rFont val="Times New Roman"/>
        <charset val="134"/>
      </rPr>
      <t>435</t>
    </r>
    <r>
      <rPr>
        <sz val="16"/>
        <rFont val="方正仿宋简体"/>
        <charset val="134"/>
      </rPr>
      <t>米等。</t>
    </r>
  </si>
  <si>
    <r>
      <rPr>
        <sz val="16"/>
        <rFont val="方正仿宋简体"/>
        <charset val="134"/>
      </rPr>
      <t>工业信息化和商务局</t>
    </r>
  </si>
  <si>
    <r>
      <rPr>
        <sz val="16"/>
        <rFont val="方正仿宋简体"/>
        <charset val="134"/>
      </rPr>
      <t>农特产品展销及消费帮扶项目（闽宁</t>
    </r>
    <r>
      <rPr>
        <sz val="16"/>
        <rFont val="Times New Roman"/>
        <charset val="0"/>
      </rPr>
      <t>-</t>
    </r>
    <r>
      <rPr>
        <sz val="16"/>
        <rFont val="方正仿宋简体"/>
        <charset val="134"/>
      </rPr>
      <t>中航油）</t>
    </r>
  </si>
  <si>
    <r>
      <rPr>
        <sz val="16"/>
        <rFont val="Times New Roman"/>
        <charset val="0"/>
      </rPr>
      <t>1.</t>
    </r>
    <r>
      <rPr>
        <sz val="16"/>
        <rFont val="方正仿宋简体"/>
        <charset val="134"/>
      </rPr>
      <t>通过农特产品宣传推介的方式支持盐池籍企业、合作社等新型经营主体参加全国各类产品展销（博览）会、推介会等，给予新型经营主体一定补助。</t>
    </r>
    <r>
      <rPr>
        <sz val="16"/>
        <rFont val="Times New Roman"/>
        <charset val="0"/>
      </rPr>
      <t>2.</t>
    </r>
    <r>
      <rPr>
        <sz val="16"/>
        <rFont val="方正仿宋简体"/>
        <charset val="134"/>
      </rPr>
      <t>在全国大中型城市举办盐池农特产品展示展销及专场推介等活动，可借助各类产品展销（博览）会、推介会，或盐池特色农产品体验店有效运营，拓宽盐池滩羊肉、黄花菜、小杂粮等农特产品外销市场，助力县域经济发展。</t>
    </r>
    <r>
      <rPr>
        <sz val="16"/>
        <rFont val="Times New Roman"/>
        <charset val="0"/>
      </rPr>
      <t xml:space="preserve">                                         
3.</t>
    </r>
    <r>
      <rPr>
        <sz val="16"/>
        <rFont val="方正仿宋简体"/>
        <charset val="134"/>
      </rPr>
      <t>在福建等重点城市开办</t>
    </r>
    <r>
      <rPr>
        <sz val="16"/>
        <rFont val="Times New Roman"/>
        <charset val="0"/>
      </rPr>
      <t>2~3</t>
    </r>
    <r>
      <rPr>
        <sz val="16"/>
        <rFont val="方正仿宋简体"/>
        <charset val="134"/>
      </rPr>
      <t>处盐池县特色农产品销售中心等，运行正常后予以补助。</t>
    </r>
  </si>
  <si>
    <r>
      <rPr>
        <sz val="16"/>
        <rFont val="方正仿宋简体"/>
        <charset val="134"/>
      </rPr>
      <t>相关地区</t>
    </r>
  </si>
  <si>
    <t>（三）</t>
  </si>
  <si>
    <t>配套设施项目（包括小型农田水利设施、产业园区）</t>
  </si>
  <si>
    <r>
      <rPr>
        <sz val="16"/>
        <rFont val="方正仿宋简体"/>
        <charset val="134"/>
      </rPr>
      <t>配套设施项目</t>
    </r>
  </si>
  <si>
    <r>
      <rPr>
        <sz val="16"/>
        <rFont val="方正仿宋简体"/>
        <charset val="134"/>
      </rPr>
      <t>盐池县</t>
    </r>
    <r>
      <rPr>
        <sz val="16"/>
        <rFont val="Times New Roman"/>
        <charset val="0"/>
      </rPr>
      <t>2024</t>
    </r>
    <r>
      <rPr>
        <sz val="16"/>
        <rFont val="方正仿宋简体"/>
        <charset val="134"/>
      </rPr>
      <t>年冯记沟乡汪水塘村宋新庄现代高效节水农业项目</t>
    </r>
  </si>
  <si>
    <r>
      <rPr>
        <sz val="16"/>
        <rFont val="方正仿宋简体"/>
        <charset val="134"/>
      </rPr>
      <t>改造提升灌溉面积</t>
    </r>
    <r>
      <rPr>
        <sz val="16"/>
        <rFont val="Times New Roman"/>
        <charset val="0"/>
      </rPr>
      <t>3394</t>
    </r>
    <r>
      <rPr>
        <sz val="16"/>
        <rFont val="方正仿宋简体"/>
        <charset val="134"/>
      </rPr>
      <t>亩，新建溶肥储肥房</t>
    </r>
    <r>
      <rPr>
        <sz val="16"/>
        <rFont val="Times New Roman"/>
        <charset val="0"/>
      </rPr>
      <t>1</t>
    </r>
    <r>
      <rPr>
        <sz val="16"/>
        <rFont val="方正仿宋简体"/>
        <charset val="134"/>
      </rPr>
      <t>座，改造田间地下管道，配套各类建筑物，自动化信息化建设等。</t>
    </r>
  </si>
  <si>
    <r>
      <rPr>
        <sz val="16"/>
        <rFont val="方正仿宋简体"/>
        <charset val="134"/>
      </rPr>
      <t>冯记沟乡汪水塘村</t>
    </r>
  </si>
  <si>
    <r>
      <rPr>
        <sz val="16"/>
        <rFont val="方正仿宋简体"/>
        <charset val="134"/>
      </rPr>
      <t>盐池县</t>
    </r>
    <r>
      <rPr>
        <sz val="16"/>
        <rFont val="Times New Roman"/>
        <charset val="0"/>
      </rPr>
      <t>2024</t>
    </r>
    <r>
      <rPr>
        <sz val="16"/>
        <rFont val="方正仿宋简体"/>
        <charset val="134"/>
      </rPr>
      <t>年惠安堡镇狼布掌村现代高效节水农业项目</t>
    </r>
  </si>
  <si>
    <r>
      <rPr>
        <sz val="16"/>
        <rFont val="方正仿宋简体"/>
        <charset val="134"/>
      </rPr>
      <t>建设高效节水灌溉面积</t>
    </r>
    <r>
      <rPr>
        <sz val="16"/>
        <rFont val="Times New Roman"/>
        <charset val="0"/>
      </rPr>
      <t>5500</t>
    </r>
    <r>
      <rPr>
        <sz val="16"/>
        <rFont val="方正仿宋简体"/>
        <charset val="134"/>
      </rPr>
      <t>亩，新建溶肥储肥房</t>
    </r>
    <r>
      <rPr>
        <sz val="16"/>
        <rFont val="Times New Roman"/>
        <charset val="0"/>
      </rPr>
      <t>2</t>
    </r>
    <r>
      <rPr>
        <sz val="16"/>
        <rFont val="方正仿宋简体"/>
        <charset val="134"/>
      </rPr>
      <t>座，铺设田间地下管道，配套各类建筑物等。</t>
    </r>
  </si>
  <si>
    <r>
      <rPr>
        <sz val="16"/>
        <rFont val="方正仿宋简体"/>
        <charset val="134"/>
      </rPr>
      <t>惠安堡镇狼布掌村</t>
    </r>
  </si>
  <si>
    <r>
      <rPr>
        <sz val="16"/>
        <rFont val="方正仿宋简体"/>
        <charset val="134"/>
      </rPr>
      <t>盐池县</t>
    </r>
    <r>
      <rPr>
        <sz val="16"/>
        <rFont val="Times New Roman"/>
        <charset val="0"/>
      </rPr>
      <t>2024</t>
    </r>
    <r>
      <rPr>
        <sz val="16"/>
        <rFont val="方正仿宋简体"/>
        <charset val="134"/>
      </rPr>
      <t>年惠安堡镇大坝村现代高效节水农业项目</t>
    </r>
  </si>
  <si>
    <r>
      <rPr>
        <sz val="16"/>
        <rFont val="方正仿宋简体"/>
        <charset val="134"/>
      </rPr>
      <t>建设高标准农田面积</t>
    </r>
    <r>
      <rPr>
        <sz val="16"/>
        <rFont val="Times New Roman"/>
        <charset val="0"/>
      </rPr>
      <t xml:space="preserve"> 7700</t>
    </r>
    <r>
      <rPr>
        <sz val="16"/>
        <rFont val="方正仿宋简体"/>
        <charset val="134"/>
      </rPr>
      <t>亩，新建泵站及蓄水池，铺设地下管道，配套各类建筑物。</t>
    </r>
  </si>
  <si>
    <r>
      <rPr>
        <sz val="16"/>
        <rFont val="方正仿宋简体"/>
        <charset val="134"/>
      </rPr>
      <t>盐池县</t>
    </r>
    <r>
      <rPr>
        <sz val="16"/>
        <rFont val="Times New Roman"/>
        <charset val="0"/>
      </rPr>
      <t>2024</t>
    </r>
    <r>
      <rPr>
        <sz val="16"/>
        <rFont val="方正仿宋简体"/>
        <charset val="134"/>
      </rPr>
      <t>年节水改造项目</t>
    </r>
  </si>
  <si>
    <r>
      <rPr>
        <sz val="16"/>
        <rFont val="方正仿宋简体"/>
        <charset val="134"/>
      </rPr>
      <t>完成节水改造</t>
    </r>
    <r>
      <rPr>
        <sz val="16"/>
        <rFont val="Times New Roman"/>
        <charset val="0"/>
      </rPr>
      <t>3500</t>
    </r>
    <r>
      <rPr>
        <sz val="16"/>
        <rFont val="方正仿宋简体"/>
        <charset val="134"/>
      </rPr>
      <t>亩。</t>
    </r>
  </si>
  <si>
    <r>
      <rPr>
        <sz val="16"/>
        <rFont val="方正仿宋简体"/>
        <charset val="134"/>
      </rPr>
      <t>高沙窝镇、冯记沟、青山、王乐井乡</t>
    </r>
  </si>
  <si>
    <r>
      <rPr>
        <sz val="16"/>
        <rFont val="Times New Roman"/>
        <charset val="0"/>
      </rPr>
      <t>2024</t>
    </r>
    <r>
      <rPr>
        <sz val="16"/>
        <rFont val="方正仿宋简体"/>
        <charset val="134"/>
      </rPr>
      <t>年盐池县惠安堡镇大坝村黄花菜特色产业配套项目（中航油）</t>
    </r>
  </si>
  <si>
    <r>
      <rPr>
        <sz val="16"/>
        <rFont val="方正仿宋简体"/>
        <charset val="134"/>
      </rPr>
      <t>新建遮雨棚</t>
    </r>
    <r>
      <rPr>
        <sz val="16"/>
        <rFont val="Times New Roman"/>
        <charset val="0"/>
      </rPr>
      <t>1000</t>
    </r>
    <r>
      <rPr>
        <sz val="16"/>
        <rFont val="方正仿宋简体"/>
        <charset val="134"/>
      </rPr>
      <t>平方米，新建锅炉房</t>
    </r>
    <r>
      <rPr>
        <sz val="16"/>
        <rFont val="Times New Roman"/>
        <charset val="0"/>
      </rPr>
      <t>1</t>
    </r>
    <r>
      <rPr>
        <sz val="16"/>
        <rFont val="方正仿宋简体"/>
        <charset val="134"/>
      </rPr>
      <t>座</t>
    </r>
    <r>
      <rPr>
        <sz val="16"/>
        <rFont val="Times New Roman"/>
        <charset val="0"/>
      </rPr>
      <t>50</t>
    </r>
    <r>
      <rPr>
        <sz val="16"/>
        <rFont val="方正仿宋简体"/>
        <charset val="134"/>
      </rPr>
      <t>平方米等相关配套设施。</t>
    </r>
  </si>
  <si>
    <r>
      <rPr>
        <sz val="16"/>
        <rFont val="方正仿宋简体"/>
        <charset val="134"/>
      </rPr>
      <t>高沙窝镇二步坑村老旧水利设施改造提升（乡村振兴）</t>
    </r>
  </si>
  <si>
    <r>
      <rPr>
        <sz val="16"/>
        <rFont val="方正仿宋简体"/>
        <charset val="134"/>
      </rPr>
      <t>投入衔接资金</t>
    </r>
    <r>
      <rPr>
        <sz val="16"/>
        <rFont val="Times New Roman"/>
        <charset val="0"/>
      </rPr>
      <t>270</t>
    </r>
    <r>
      <rPr>
        <sz val="16"/>
        <rFont val="方正仿宋简体"/>
        <charset val="134"/>
      </rPr>
      <t>万元，对老旧水利设施进行改造提升，配套</t>
    </r>
    <r>
      <rPr>
        <sz val="16"/>
        <rFont val="Times New Roman"/>
        <charset val="0"/>
      </rPr>
      <t>800</t>
    </r>
    <r>
      <rPr>
        <sz val="16"/>
        <rFont val="方正仿宋简体"/>
        <charset val="134"/>
      </rPr>
      <t>亩灌溉设施设备。</t>
    </r>
  </si>
  <si>
    <r>
      <rPr>
        <sz val="16"/>
        <rFont val="方正仿宋简体"/>
        <charset val="134"/>
      </rPr>
      <t>王乐井乡郑家堡村康庄子设施农业基础设施配套项目（乡村振兴）</t>
    </r>
    <r>
      <rPr>
        <sz val="16"/>
        <rFont val="Times New Roman"/>
        <charset val="0"/>
      </rPr>
      <t>(</t>
    </r>
    <r>
      <rPr>
        <sz val="16"/>
        <rFont val="方正仿宋简体"/>
        <charset val="134"/>
      </rPr>
      <t>闽宁）</t>
    </r>
  </si>
  <si>
    <r>
      <rPr>
        <sz val="16"/>
        <rFont val="方正仿宋简体"/>
        <charset val="134"/>
      </rPr>
      <t>投入资金</t>
    </r>
    <r>
      <rPr>
        <sz val="16"/>
        <rFont val="Times New Roman"/>
        <charset val="0"/>
      </rPr>
      <t>383</t>
    </r>
    <r>
      <rPr>
        <sz val="16"/>
        <rFont val="方正仿宋简体"/>
        <charset val="134"/>
      </rPr>
      <t>万元，新建</t>
    </r>
    <r>
      <rPr>
        <sz val="16"/>
        <rFont val="Times New Roman"/>
        <charset val="0"/>
      </rPr>
      <t>3</t>
    </r>
    <r>
      <rPr>
        <sz val="16"/>
        <rFont val="方正仿宋简体"/>
        <charset val="134"/>
      </rPr>
      <t>万方蓄水池及防护栏</t>
    </r>
    <r>
      <rPr>
        <sz val="16"/>
        <rFont val="Times New Roman"/>
        <charset val="0"/>
      </rPr>
      <t>460</t>
    </r>
    <r>
      <rPr>
        <sz val="16"/>
        <rFont val="方正仿宋简体"/>
        <charset val="134"/>
      </rPr>
      <t>米（用于康庄子</t>
    </r>
    <r>
      <rPr>
        <sz val="16"/>
        <rFont val="Times New Roman"/>
        <charset val="0"/>
      </rPr>
      <t>1400</t>
    </r>
    <r>
      <rPr>
        <sz val="16"/>
        <rFont val="方正仿宋简体"/>
        <charset val="134"/>
      </rPr>
      <t>亩农田灌溉以及</t>
    </r>
    <r>
      <rPr>
        <sz val="16"/>
        <rFont val="Times New Roman"/>
        <charset val="0"/>
      </rPr>
      <t>25</t>
    </r>
    <r>
      <rPr>
        <sz val="16"/>
        <rFont val="方正仿宋简体"/>
        <charset val="134"/>
      </rPr>
      <t>座日光温室用水）；完善日光温室和大拱棚滴灌管线，新建</t>
    </r>
    <r>
      <rPr>
        <sz val="16"/>
        <rFont val="Times New Roman"/>
        <charset val="0"/>
      </rPr>
      <t>1</t>
    </r>
    <r>
      <rPr>
        <sz val="16"/>
        <rFont val="方正仿宋简体"/>
        <charset val="134"/>
      </rPr>
      <t>间</t>
    </r>
    <r>
      <rPr>
        <sz val="16"/>
        <rFont val="Times New Roman"/>
        <charset val="0"/>
      </rPr>
      <t>40</t>
    </r>
    <r>
      <rPr>
        <sz val="16"/>
        <rFont val="方正仿宋简体"/>
        <charset val="134"/>
      </rPr>
      <t>平米泵房配套附属设施，新建管理用房</t>
    </r>
    <r>
      <rPr>
        <sz val="16"/>
        <rFont val="Times New Roman"/>
        <charset val="0"/>
      </rPr>
      <t>1</t>
    </r>
    <r>
      <rPr>
        <sz val="16"/>
        <rFont val="方正仿宋简体"/>
        <charset val="134"/>
      </rPr>
      <t>间</t>
    </r>
    <r>
      <rPr>
        <sz val="16"/>
        <rFont val="Times New Roman"/>
        <charset val="0"/>
      </rPr>
      <t>60</t>
    </r>
    <r>
      <rPr>
        <sz val="16"/>
        <rFont val="方正仿宋简体"/>
        <charset val="134"/>
      </rPr>
      <t>平米；对水利设施改造提升，</t>
    </r>
    <r>
      <rPr>
        <sz val="16"/>
        <rFont val="Times New Roman"/>
        <charset val="0"/>
      </rPr>
      <t>“</t>
    </r>
    <r>
      <rPr>
        <sz val="16"/>
        <rFont val="方正仿宋简体"/>
        <charset val="134"/>
      </rPr>
      <t>十里瓜廊</t>
    </r>
    <r>
      <rPr>
        <sz val="16"/>
        <rFont val="Times New Roman"/>
        <charset val="0"/>
      </rPr>
      <t>”</t>
    </r>
    <r>
      <rPr>
        <sz val="16"/>
        <rFont val="方正仿宋简体"/>
        <charset val="134"/>
      </rPr>
      <t>水渠增加盖板</t>
    </r>
    <r>
      <rPr>
        <sz val="16"/>
        <rFont val="Times New Roman"/>
        <charset val="0"/>
      </rPr>
      <t>600</t>
    </r>
    <r>
      <rPr>
        <sz val="16"/>
        <rFont val="方正仿宋简体"/>
        <charset val="134"/>
      </rPr>
      <t>米，，硬化道路</t>
    </r>
    <r>
      <rPr>
        <sz val="16"/>
        <rFont val="Times New Roman"/>
        <charset val="0"/>
      </rPr>
      <t>1340</t>
    </r>
    <r>
      <rPr>
        <sz val="16"/>
        <rFont val="方正仿宋简体"/>
        <charset val="134"/>
      </rPr>
      <t>平米，道牙</t>
    </r>
    <r>
      <rPr>
        <sz val="16"/>
        <rFont val="Times New Roman"/>
        <charset val="0"/>
      </rPr>
      <t>90</t>
    </r>
    <r>
      <rPr>
        <sz val="16"/>
        <rFont val="方正仿宋简体"/>
        <charset val="134"/>
      </rPr>
      <t>米；</t>
    </r>
    <r>
      <rPr>
        <sz val="16"/>
        <rFont val="Times New Roman"/>
        <charset val="0"/>
      </rPr>
      <t>5</t>
    </r>
    <r>
      <rPr>
        <sz val="16"/>
        <rFont val="方正仿宋简体"/>
        <charset val="134"/>
      </rPr>
      <t>道日光温室进行外保温，每道棚</t>
    </r>
    <r>
      <rPr>
        <sz val="16"/>
        <rFont val="Times New Roman"/>
        <charset val="0"/>
      </rPr>
      <t>170</t>
    </r>
    <r>
      <rPr>
        <sz val="16"/>
        <rFont val="方正仿宋简体"/>
        <charset val="134"/>
      </rPr>
      <t>平米共计</t>
    </r>
    <r>
      <rPr>
        <sz val="16"/>
        <rFont val="Times New Roman"/>
        <charset val="0"/>
      </rPr>
      <t>850</t>
    </r>
    <r>
      <rPr>
        <sz val="16"/>
        <rFont val="方正仿宋简体"/>
        <charset val="134"/>
      </rPr>
      <t>平米，</t>
    </r>
    <r>
      <rPr>
        <sz val="16"/>
        <rFont val="Times New Roman"/>
        <charset val="0"/>
      </rPr>
      <t>23</t>
    </r>
    <r>
      <rPr>
        <sz val="16"/>
        <rFont val="方正仿宋简体"/>
        <charset val="134"/>
      </rPr>
      <t>道棚喷药管线和拉丝；园区外围安装铁艺栏</t>
    </r>
    <r>
      <rPr>
        <sz val="16"/>
        <rFont val="Times New Roman"/>
        <charset val="0"/>
      </rPr>
      <t>1400</t>
    </r>
    <r>
      <rPr>
        <sz val="16"/>
        <rFont val="方正仿宋简体"/>
        <charset val="134"/>
      </rPr>
      <t>米，新建公厕</t>
    </r>
    <r>
      <rPr>
        <sz val="16"/>
        <rFont val="Times New Roman"/>
        <charset val="0"/>
      </rPr>
      <t>1</t>
    </r>
    <r>
      <rPr>
        <sz val="16"/>
        <rFont val="方正仿宋简体"/>
        <charset val="134"/>
      </rPr>
      <t>处。通过增加就业务工提升农业生产能力，带动群众增收。</t>
    </r>
  </si>
  <si>
    <r>
      <rPr>
        <sz val="16"/>
        <rFont val="方正仿宋简体"/>
        <charset val="134"/>
      </rPr>
      <t>王乐井乡郑家堡村</t>
    </r>
  </si>
  <si>
    <r>
      <rPr>
        <sz val="16"/>
        <rFont val="方正仿宋简体"/>
        <charset val="134"/>
      </rPr>
      <t>郑家堡村</t>
    </r>
  </si>
  <si>
    <r>
      <rPr>
        <sz val="16"/>
        <rFont val="方正仿宋简体"/>
        <charset val="134"/>
      </rPr>
      <t>王乐井乡郑家堡村生态牧场改造维修项目（乡村振兴）</t>
    </r>
    <r>
      <rPr>
        <sz val="16"/>
        <rFont val="Times New Roman"/>
        <charset val="0"/>
      </rPr>
      <t>(</t>
    </r>
    <r>
      <rPr>
        <sz val="16"/>
        <rFont val="方正仿宋简体"/>
        <charset val="134"/>
      </rPr>
      <t>闽宁）</t>
    </r>
  </si>
  <si>
    <r>
      <rPr>
        <sz val="16"/>
        <rFont val="方正仿宋简体"/>
        <charset val="134"/>
      </rPr>
      <t>投入资金</t>
    </r>
    <r>
      <rPr>
        <sz val="16"/>
        <rFont val="Times New Roman"/>
        <charset val="0"/>
      </rPr>
      <t>55</t>
    </r>
    <r>
      <rPr>
        <sz val="16"/>
        <rFont val="方正仿宋简体"/>
        <charset val="134"/>
      </rPr>
      <t>万元，草棚扩建</t>
    </r>
    <r>
      <rPr>
        <sz val="16"/>
        <rFont val="Times New Roman"/>
        <charset val="0"/>
      </rPr>
      <t>90</t>
    </r>
    <r>
      <rPr>
        <sz val="16"/>
        <rFont val="方正仿宋简体"/>
        <charset val="134"/>
      </rPr>
      <t>平米，并新增草棚四周铁皮</t>
    </r>
    <r>
      <rPr>
        <sz val="16"/>
        <rFont val="Times New Roman"/>
        <charset val="0"/>
      </rPr>
      <t>300</t>
    </r>
    <r>
      <rPr>
        <sz val="16"/>
        <rFont val="方正仿宋简体"/>
        <charset val="134"/>
      </rPr>
      <t>平米；改造食槽围栏并进行加固；对羊舍、草棚、办公用房安装摄像头；改造排水系统，新建排水边沟；场区硬化</t>
    </r>
    <r>
      <rPr>
        <sz val="16"/>
        <rFont val="Times New Roman"/>
        <charset val="0"/>
      </rPr>
      <t>1000</t>
    </r>
    <r>
      <rPr>
        <sz val="16"/>
        <rFont val="方正仿宋简体"/>
        <charset val="134"/>
      </rPr>
      <t>平米（面包砖铺设）。增强提升生态牧场经济效益。</t>
    </r>
  </si>
  <si>
    <r>
      <rPr>
        <sz val="16"/>
        <rFont val="方正仿宋简体"/>
        <charset val="134"/>
      </rPr>
      <t>青山乡青山村羊场</t>
    </r>
    <r>
      <rPr>
        <sz val="16"/>
        <rFont val="Times New Roman"/>
        <charset val="0"/>
      </rPr>
      <t>“</t>
    </r>
    <r>
      <rPr>
        <sz val="16"/>
        <rFont val="方正仿宋简体"/>
        <charset val="134"/>
      </rPr>
      <t>三通项目（乡村振兴）</t>
    </r>
  </si>
  <si>
    <r>
      <rPr>
        <sz val="16"/>
        <rFont val="方正仿宋简体"/>
        <charset val="134"/>
      </rPr>
      <t>尖山湾自然村出户入场道路</t>
    </r>
    <r>
      <rPr>
        <sz val="16"/>
        <rFont val="Times New Roman"/>
        <charset val="0"/>
      </rPr>
      <t>2</t>
    </r>
    <r>
      <rPr>
        <sz val="16"/>
        <rFont val="方正仿宋简体"/>
        <charset val="134"/>
      </rPr>
      <t>公里、自来水</t>
    </r>
    <r>
      <rPr>
        <sz val="16"/>
        <rFont val="Times New Roman"/>
        <charset val="0"/>
      </rPr>
      <t>2</t>
    </r>
    <r>
      <rPr>
        <sz val="16"/>
        <rFont val="方正仿宋简体"/>
        <charset val="134"/>
      </rPr>
      <t>公里、供电</t>
    </r>
    <r>
      <rPr>
        <sz val="16"/>
        <rFont val="Times New Roman"/>
        <charset val="0"/>
      </rPr>
      <t>2</t>
    </r>
    <r>
      <rPr>
        <sz val="16"/>
        <rFont val="方正仿宋简体"/>
        <charset val="134"/>
      </rPr>
      <t>公里</t>
    </r>
  </si>
  <si>
    <r>
      <rPr>
        <sz val="16"/>
        <rFont val="方正仿宋简体"/>
        <charset val="134"/>
      </rPr>
      <t>（四）</t>
    </r>
  </si>
  <si>
    <t>金融配套项目（脱贫人口小额信贷贴息等）</t>
  </si>
  <si>
    <r>
      <rPr>
        <sz val="16"/>
        <rFont val="方正仿宋简体"/>
        <charset val="134"/>
      </rPr>
      <t>金融配套项目</t>
    </r>
  </si>
  <si>
    <r>
      <rPr>
        <sz val="16"/>
        <rFont val="Times New Roman"/>
        <charset val="0"/>
      </rPr>
      <t>2024</t>
    </r>
    <r>
      <rPr>
        <sz val="16"/>
        <rFont val="方正仿宋简体"/>
        <charset val="134"/>
      </rPr>
      <t>年小额信贷贴息</t>
    </r>
  </si>
  <si>
    <r>
      <rPr>
        <sz val="16"/>
        <rFont val="Times New Roman"/>
        <charset val="0"/>
      </rPr>
      <t>2024</t>
    </r>
    <r>
      <rPr>
        <sz val="16"/>
        <rFont val="方正仿宋简体"/>
        <charset val="134"/>
      </rPr>
      <t>年全县脱贫户及监测对象（脱贫不稳定户、边缘易致贫户、突发严重困难户）脱贫人口小额信贷当年新增投放达到</t>
    </r>
    <r>
      <rPr>
        <sz val="16"/>
        <rFont val="Times New Roman"/>
        <charset val="0"/>
      </rPr>
      <t>2</t>
    </r>
    <r>
      <rPr>
        <sz val="16"/>
        <rFont val="方正仿宋简体"/>
        <charset val="134"/>
      </rPr>
      <t>亿元，做到应贷尽贷。对整户</t>
    </r>
    <r>
      <rPr>
        <sz val="16"/>
        <rFont val="Times New Roman"/>
        <charset val="0"/>
      </rPr>
      <t>5</t>
    </r>
    <r>
      <rPr>
        <sz val="16"/>
        <rFont val="方正仿宋简体"/>
        <charset val="134"/>
      </rPr>
      <t>万元以内脱贫人口小额信贷进行贴息（按</t>
    </r>
    <r>
      <rPr>
        <sz val="16"/>
        <rFont val="Times New Roman"/>
        <charset val="0"/>
      </rPr>
      <t>80%</t>
    </r>
    <r>
      <rPr>
        <sz val="16"/>
        <rFont val="方正仿宋简体"/>
        <charset val="134"/>
      </rPr>
      <t>贴息）。</t>
    </r>
  </si>
  <si>
    <r>
      <rPr>
        <sz val="16"/>
        <rFont val="方正仿宋简体"/>
        <charset val="134"/>
      </rPr>
      <t>八个乡镇</t>
    </r>
  </si>
  <si>
    <r>
      <rPr>
        <sz val="16"/>
        <rFont val="方正仿宋简体"/>
        <charset val="134"/>
      </rPr>
      <t>村集体经济贷款贴息</t>
    </r>
  </si>
  <si>
    <r>
      <rPr>
        <sz val="16"/>
        <rFont val="方正仿宋简体"/>
        <charset val="134"/>
      </rPr>
      <t>减轻发展村集体经济项目贷款付息压力。为全县各行政村用于发展村集体经济项目贷款进行贴息。贷款用途必须坚持用于发展生产；贴息方式为每季度贴息；贴息利率按照贷款当月市场报价利率计息，低于贷款当月市场报价利率的按照实际利率计息。</t>
    </r>
  </si>
  <si>
    <r>
      <rPr>
        <sz val="16"/>
        <rFont val="方正仿宋简体"/>
        <charset val="134"/>
      </rPr>
      <t>二、</t>
    </r>
  </si>
  <si>
    <t>就业项目</t>
  </si>
  <si>
    <r>
      <rPr>
        <sz val="16"/>
        <rFont val="方正仿宋简体"/>
        <charset val="134"/>
      </rPr>
      <t>务工补助</t>
    </r>
  </si>
  <si>
    <r>
      <rPr>
        <sz val="16"/>
        <rFont val="方正仿宋简体"/>
        <charset val="134"/>
      </rPr>
      <t>自主创业和务工就业（灵活就业）补贴政策</t>
    </r>
  </si>
  <si>
    <r>
      <rPr>
        <sz val="16"/>
        <rFont val="方正仿宋简体"/>
        <charset val="134"/>
      </rPr>
      <t>对自主创业、且正常务工满</t>
    </r>
    <r>
      <rPr>
        <sz val="16"/>
        <rFont val="Times New Roman"/>
        <charset val="0"/>
      </rPr>
      <t>3</t>
    </r>
    <r>
      <rPr>
        <sz val="16"/>
        <rFont val="方正仿宋简体"/>
        <charset val="134"/>
      </rPr>
      <t>个月的脱贫户及监测户家庭劳动力给予</t>
    </r>
    <r>
      <rPr>
        <sz val="16"/>
        <rFont val="Times New Roman"/>
        <charset val="0"/>
      </rPr>
      <t>1000</t>
    </r>
    <r>
      <rPr>
        <sz val="16"/>
        <rFont val="方正仿宋简体"/>
        <charset val="134"/>
      </rPr>
      <t>元一次性创业补贴。共计补贴</t>
    </r>
    <r>
      <rPr>
        <sz val="16"/>
        <rFont val="Times New Roman"/>
        <charset val="0"/>
      </rPr>
      <t>3000</t>
    </r>
    <r>
      <rPr>
        <sz val="16"/>
        <rFont val="方正仿宋简体"/>
        <charset val="134"/>
      </rPr>
      <t>人。</t>
    </r>
  </si>
  <si>
    <r>
      <rPr>
        <sz val="16"/>
        <rFont val="Times New Roman"/>
        <charset val="0"/>
      </rPr>
      <t>1000</t>
    </r>
    <r>
      <rPr>
        <sz val="16"/>
        <rFont val="方正仿宋简体"/>
        <charset val="134"/>
      </rPr>
      <t>元</t>
    </r>
  </si>
  <si>
    <r>
      <rPr>
        <sz val="16"/>
        <rFont val="方正仿宋简体"/>
        <charset val="134"/>
      </rPr>
      <t>就业创业和人才服务中心</t>
    </r>
  </si>
  <si>
    <r>
      <rPr>
        <sz val="16"/>
        <rFont val="方正仿宋简体"/>
        <charset val="134"/>
      </rPr>
      <t>外出务工交通补助</t>
    </r>
  </si>
  <si>
    <r>
      <rPr>
        <sz val="16"/>
        <rFont val="方正仿宋简体"/>
        <charset val="134"/>
      </rPr>
      <t>对外出务工的脱贫户、监测人口给予一次性交通补助（就业</t>
    </r>
    <r>
      <rPr>
        <sz val="16"/>
        <rFont val="Times New Roman"/>
        <charset val="0"/>
      </rPr>
      <t>3</t>
    </r>
    <r>
      <rPr>
        <sz val="16"/>
        <rFont val="方正仿宋简体"/>
        <charset val="134"/>
      </rPr>
      <t>个月内区内每人补助</t>
    </r>
    <r>
      <rPr>
        <sz val="16"/>
        <rFont val="Times New Roman"/>
        <charset val="0"/>
      </rPr>
      <t>200</t>
    </r>
    <r>
      <rPr>
        <sz val="16"/>
        <rFont val="方正仿宋简体"/>
        <charset val="134"/>
      </rPr>
      <t>元、区外每人补助</t>
    </r>
    <r>
      <rPr>
        <sz val="16"/>
        <rFont val="Times New Roman"/>
        <charset val="0"/>
      </rPr>
      <t>800</t>
    </r>
    <r>
      <rPr>
        <sz val="16"/>
        <rFont val="方正仿宋简体"/>
        <charset val="134"/>
      </rPr>
      <t>元，就业</t>
    </r>
    <r>
      <rPr>
        <sz val="16"/>
        <rFont val="Times New Roman"/>
        <charset val="0"/>
      </rPr>
      <t>6</t>
    </r>
    <r>
      <rPr>
        <sz val="16"/>
        <rFont val="方正仿宋简体"/>
        <charset val="134"/>
      </rPr>
      <t>个月以上区内每人补助</t>
    </r>
    <r>
      <rPr>
        <sz val="16"/>
        <rFont val="Times New Roman"/>
        <charset val="0"/>
      </rPr>
      <t>400</t>
    </r>
    <r>
      <rPr>
        <sz val="16"/>
        <rFont val="方正仿宋简体"/>
        <charset val="134"/>
      </rPr>
      <t>元、区外每人补助</t>
    </r>
    <r>
      <rPr>
        <sz val="16"/>
        <rFont val="Times New Roman"/>
        <charset val="0"/>
      </rPr>
      <t>1200</t>
    </r>
    <r>
      <rPr>
        <sz val="16"/>
        <rFont val="方正仿宋简体"/>
        <charset val="134"/>
      </rPr>
      <t>元）</t>
    </r>
  </si>
  <si>
    <r>
      <rPr>
        <sz val="16"/>
        <rFont val="方正仿宋简体"/>
        <charset val="134"/>
      </rPr>
      <t>自主创业及务工就业补助（灵活就业）</t>
    </r>
  </si>
  <si>
    <r>
      <rPr>
        <sz val="16"/>
        <rFont val="方正仿宋简体"/>
        <charset val="134"/>
      </rPr>
      <t>对</t>
    </r>
    <r>
      <rPr>
        <sz val="16"/>
        <rFont val="Times New Roman"/>
        <charset val="0"/>
      </rPr>
      <t>22</t>
    </r>
    <r>
      <rPr>
        <sz val="16"/>
        <rFont val="方正仿宋简体"/>
        <charset val="134"/>
      </rPr>
      <t>个移民安置区发展种养殖、零售加工、民俗手工业、服务业等自主创业项目和务工就业的搬迁群众</t>
    </r>
    <r>
      <rPr>
        <sz val="16"/>
        <rFont val="Times New Roman"/>
        <charset val="0"/>
      </rPr>
      <t>1000</t>
    </r>
    <r>
      <rPr>
        <sz val="16"/>
        <rFont val="方正仿宋简体"/>
        <charset val="134"/>
      </rPr>
      <t>人（其中已脱贫人口和监测对象</t>
    </r>
    <r>
      <rPr>
        <sz val="16"/>
        <rFont val="Times New Roman"/>
        <charset val="0"/>
      </rPr>
      <t>500</t>
    </r>
    <r>
      <rPr>
        <sz val="16"/>
        <rFont val="方正仿宋简体"/>
        <charset val="134"/>
      </rPr>
      <t>人，一般农户</t>
    </r>
    <r>
      <rPr>
        <sz val="16"/>
        <rFont val="Times New Roman"/>
        <charset val="0"/>
      </rPr>
      <t>500</t>
    </r>
    <r>
      <rPr>
        <sz val="16"/>
        <rFont val="方正仿宋简体"/>
        <charset val="134"/>
      </rPr>
      <t>人）给于扶持奖励。对自主创业、且正常经营满</t>
    </r>
    <r>
      <rPr>
        <sz val="16"/>
        <rFont val="Times New Roman"/>
        <charset val="0"/>
      </rPr>
      <t>3</t>
    </r>
    <r>
      <rPr>
        <sz val="16"/>
        <rFont val="方正仿宋简体"/>
        <charset val="134"/>
      </rPr>
      <t>个月的给予一次性</t>
    </r>
    <r>
      <rPr>
        <sz val="16"/>
        <rFont val="Times New Roman"/>
        <charset val="0"/>
      </rPr>
      <t>1000</t>
    </r>
    <r>
      <rPr>
        <sz val="16"/>
        <rFont val="方正仿宋简体"/>
        <charset val="134"/>
      </rPr>
      <t>元的创业补贴。对与运行正常的企业（有营业执照）签订正式灵活就业用工合同并稳定就业</t>
    </r>
    <r>
      <rPr>
        <sz val="16"/>
        <rFont val="Times New Roman"/>
        <charset val="134"/>
      </rPr>
      <t>3</t>
    </r>
    <r>
      <rPr>
        <sz val="16"/>
        <rFont val="方正仿宋简体"/>
        <charset val="134"/>
      </rPr>
      <t>个月以上（工资流水或工资证明）的给予一次性</t>
    </r>
    <r>
      <rPr>
        <sz val="16"/>
        <rFont val="Times New Roman"/>
        <charset val="134"/>
      </rPr>
      <t>1000</t>
    </r>
    <r>
      <rPr>
        <sz val="16"/>
        <rFont val="方正仿宋简体"/>
        <charset val="134"/>
      </rPr>
      <t>元的务工就业补贴。</t>
    </r>
  </si>
  <si>
    <r>
      <rPr>
        <sz val="16"/>
        <color theme="1"/>
        <rFont val="Times New Roman"/>
        <charset val="0"/>
      </rPr>
      <t>22</t>
    </r>
    <r>
      <rPr>
        <sz val="16"/>
        <color indexed="8"/>
        <rFont val="方正仿宋简体"/>
        <charset val="134"/>
      </rPr>
      <t>个移民村</t>
    </r>
  </si>
  <si>
    <r>
      <rPr>
        <sz val="16"/>
        <rFont val="方正仿宋简体"/>
        <charset val="134"/>
      </rPr>
      <t>公益性岗位</t>
    </r>
  </si>
  <si>
    <r>
      <rPr>
        <sz val="16"/>
        <rFont val="方正仿宋简体"/>
        <charset val="134"/>
      </rPr>
      <t>公益岗就业</t>
    </r>
  </si>
  <si>
    <r>
      <rPr>
        <sz val="16"/>
        <rFont val="方正仿宋简体"/>
        <charset val="134"/>
      </rPr>
      <t>在</t>
    </r>
    <r>
      <rPr>
        <sz val="16"/>
        <rFont val="Times New Roman"/>
        <charset val="0"/>
      </rPr>
      <t>22</t>
    </r>
    <r>
      <rPr>
        <sz val="16"/>
        <rFont val="方正仿宋简体"/>
        <charset val="134"/>
      </rPr>
      <t>个移民安置区优先安排</t>
    </r>
    <r>
      <rPr>
        <sz val="16"/>
        <rFont val="Times New Roman"/>
        <charset val="0"/>
      </rPr>
      <t>50</t>
    </r>
    <r>
      <rPr>
        <sz val="16"/>
        <rFont val="方正仿宋简体"/>
        <charset val="134"/>
      </rPr>
      <t>个难以通过市场就业的脱贫搬迁人口和监测对象就业，期限一年，补贴标准</t>
    </r>
    <r>
      <rPr>
        <sz val="16"/>
        <rFont val="Times New Roman"/>
        <charset val="0"/>
      </rPr>
      <t>10000</t>
    </r>
    <r>
      <rPr>
        <sz val="16"/>
        <rFont val="方正仿宋简体"/>
        <charset val="134"/>
      </rPr>
      <t>元</t>
    </r>
    <r>
      <rPr>
        <sz val="16"/>
        <rFont val="Times New Roman"/>
        <charset val="0"/>
      </rPr>
      <t>/</t>
    </r>
    <r>
      <rPr>
        <sz val="16"/>
        <rFont val="方正仿宋简体"/>
        <charset val="134"/>
      </rPr>
      <t>年（含购买保险费用）</t>
    </r>
  </si>
  <si>
    <r>
      <rPr>
        <sz val="16"/>
        <rFont val="Times New Roman"/>
        <charset val="0"/>
      </rPr>
      <t>10000</t>
    </r>
    <r>
      <rPr>
        <sz val="16"/>
        <rFont val="方正仿宋简体"/>
        <charset val="134"/>
      </rPr>
      <t>元</t>
    </r>
    <r>
      <rPr>
        <sz val="16"/>
        <rFont val="Times New Roman"/>
        <charset val="0"/>
      </rPr>
      <t>/</t>
    </r>
    <r>
      <rPr>
        <sz val="16"/>
        <rFont val="方正仿宋简体"/>
        <charset val="134"/>
      </rPr>
      <t>年</t>
    </r>
  </si>
  <si>
    <r>
      <rPr>
        <sz val="16"/>
        <rFont val="方正仿宋简体"/>
        <charset val="134"/>
      </rPr>
      <t>就业</t>
    </r>
  </si>
  <si>
    <r>
      <rPr>
        <sz val="16"/>
        <rFont val="方正仿宋简体"/>
        <charset val="134"/>
      </rPr>
      <t>创业就业技能培训</t>
    </r>
  </si>
  <si>
    <r>
      <rPr>
        <sz val="16"/>
        <rFont val="方正仿宋简体"/>
        <charset val="134"/>
      </rPr>
      <t>在</t>
    </r>
    <r>
      <rPr>
        <sz val="16"/>
        <rFont val="Times New Roman"/>
        <charset val="0"/>
      </rPr>
      <t>22</t>
    </r>
    <r>
      <rPr>
        <sz val="16"/>
        <rFont val="方正仿宋简体"/>
        <charset val="134"/>
      </rPr>
      <t>个移民安置区开展</t>
    </r>
    <r>
      <rPr>
        <sz val="16"/>
        <rFont val="Times New Roman"/>
        <charset val="0"/>
      </rPr>
      <t>100</t>
    </r>
    <r>
      <rPr>
        <sz val="16"/>
        <rFont val="方正仿宋简体"/>
        <charset val="134"/>
      </rPr>
      <t>人次的创业就业技能培训（其中已脱贫人口和监测对象</t>
    </r>
    <r>
      <rPr>
        <sz val="16"/>
        <rFont val="Times New Roman"/>
        <charset val="0"/>
      </rPr>
      <t>50</t>
    </r>
    <r>
      <rPr>
        <sz val="16"/>
        <rFont val="方正仿宋简体"/>
        <charset val="134"/>
      </rPr>
      <t>人次，一般农户</t>
    </r>
    <r>
      <rPr>
        <sz val="16"/>
        <rFont val="Times New Roman"/>
        <charset val="0"/>
      </rPr>
      <t>50</t>
    </r>
    <r>
      <rPr>
        <sz val="16"/>
        <rFont val="方正仿宋简体"/>
        <charset val="134"/>
      </rPr>
      <t>人次）。</t>
    </r>
    <r>
      <rPr>
        <sz val="16"/>
        <rFont val="Times New Roman"/>
        <charset val="0"/>
      </rPr>
      <t>2000</t>
    </r>
    <r>
      <rPr>
        <sz val="16"/>
        <rFont val="方正仿宋简体"/>
        <charset val="134"/>
      </rPr>
      <t>元</t>
    </r>
    <r>
      <rPr>
        <sz val="16"/>
        <rFont val="Times New Roman"/>
        <charset val="0"/>
      </rPr>
      <t>/</t>
    </r>
    <r>
      <rPr>
        <sz val="16"/>
        <rFont val="方正仿宋简体"/>
        <charset val="134"/>
      </rPr>
      <t>人次。</t>
    </r>
  </si>
  <si>
    <r>
      <rPr>
        <sz val="16"/>
        <color theme="1"/>
        <rFont val="Times New Roman"/>
        <charset val="0"/>
      </rPr>
      <t>2000</t>
    </r>
    <r>
      <rPr>
        <sz val="16"/>
        <color indexed="8"/>
        <rFont val="方正仿宋简体"/>
        <charset val="134"/>
      </rPr>
      <t>元</t>
    </r>
    <r>
      <rPr>
        <sz val="16"/>
        <color theme="1"/>
        <rFont val="Times New Roman"/>
        <charset val="0"/>
      </rPr>
      <t>/</t>
    </r>
    <r>
      <rPr>
        <sz val="16"/>
        <color indexed="8"/>
        <rFont val="方正仿宋简体"/>
        <charset val="134"/>
      </rPr>
      <t>人次</t>
    </r>
  </si>
  <si>
    <r>
      <rPr>
        <sz val="16"/>
        <rFont val="方正仿宋简体"/>
        <charset val="134"/>
      </rPr>
      <t>实用技术培训</t>
    </r>
  </si>
  <si>
    <r>
      <rPr>
        <sz val="16"/>
        <rFont val="方正仿宋简体"/>
        <charset val="134"/>
      </rPr>
      <t>在</t>
    </r>
    <r>
      <rPr>
        <sz val="16"/>
        <rFont val="Times New Roman"/>
        <charset val="0"/>
      </rPr>
      <t>22</t>
    </r>
    <r>
      <rPr>
        <sz val="16"/>
        <rFont val="方正仿宋简体"/>
        <charset val="134"/>
      </rPr>
      <t>个移民安置区开展</t>
    </r>
    <r>
      <rPr>
        <sz val="16"/>
        <rFont val="Times New Roman"/>
        <charset val="0"/>
      </rPr>
      <t>50</t>
    </r>
    <r>
      <rPr>
        <sz val="16"/>
        <rFont val="方正仿宋简体"/>
        <charset val="134"/>
      </rPr>
      <t>人次的实用技术培训（其中已脱贫人口和监测对象</t>
    </r>
    <r>
      <rPr>
        <sz val="16"/>
        <rFont val="Times New Roman"/>
        <charset val="0"/>
      </rPr>
      <t>25</t>
    </r>
    <r>
      <rPr>
        <sz val="16"/>
        <rFont val="方正仿宋简体"/>
        <charset val="134"/>
      </rPr>
      <t>人次，一般农户</t>
    </r>
    <r>
      <rPr>
        <sz val="16"/>
        <rFont val="Times New Roman"/>
        <charset val="0"/>
      </rPr>
      <t>25</t>
    </r>
    <r>
      <rPr>
        <sz val="16"/>
        <rFont val="方正仿宋简体"/>
        <charset val="134"/>
      </rPr>
      <t>人次）。</t>
    </r>
    <r>
      <rPr>
        <sz val="16"/>
        <rFont val="Times New Roman"/>
        <charset val="0"/>
      </rPr>
      <t>2000</t>
    </r>
    <r>
      <rPr>
        <sz val="16"/>
        <rFont val="方正仿宋简体"/>
        <charset val="134"/>
      </rPr>
      <t>元</t>
    </r>
    <r>
      <rPr>
        <sz val="16"/>
        <rFont val="Times New Roman"/>
        <charset val="0"/>
      </rPr>
      <t>/</t>
    </r>
    <r>
      <rPr>
        <sz val="16"/>
        <rFont val="方正仿宋简体"/>
        <charset val="134"/>
      </rPr>
      <t>人次。</t>
    </r>
  </si>
  <si>
    <r>
      <rPr>
        <sz val="16"/>
        <rFont val="方正仿宋简体"/>
        <charset val="134"/>
      </rPr>
      <t>经营管理和财务管理能力培训</t>
    </r>
  </si>
  <si>
    <r>
      <rPr>
        <sz val="16"/>
        <rFont val="方正仿宋简体"/>
        <charset val="134"/>
      </rPr>
      <t>在</t>
    </r>
    <r>
      <rPr>
        <sz val="16"/>
        <rFont val="Times New Roman"/>
        <charset val="0"/>
      </rPr>
      <t>22</t>
    </r>
    <r>
      <rPr>
        <sz val="16"/>
        <rFont val="方正仿宋简体"/>
        <charset val="134"/>
      </rPr>
      <t>个移民安置区</t>
    </r>
    <r>
      <rPr>
        <sz val="16"/>
        <rFont val="Times New Roman"/>
        <charset val="0"/>
      </rPr>
      <t>50</t>
    </r>
    <r>
      <rPr>
        <sz val="16"/>
        <rFont val="方正仿宋简体"/>
        <charset val="134"/>
      </rPr>
      <t>人次的经营管理和财务管理能力培训（所有移民）。</t>
    </r>
    <r>
      <rPr>
        <sz val="16"/>
        <rFont val="Times New Roman"/>
        <charset val="0"/>
      </rPr>
      <t>2000</t>
    </r>
    <r>
      <rPr>
        <sz val="16"/>
        <rFont val="方正仿宋简体"/>
        <charset val="134"/>
      </rPr>
      <t>元</t>
    </r>
    <r>
      <rPr>
        <sz val="16"/>
        <rFont val="Times New Roman"/>
        <charset val="0"/>
      </rPr>
      <t>/</t>
    </r>
    <r>
      <rPr>
        <sz val="16"/>
        <rFont val="方正仿宋简体"/>
        <charset val="134"/>
      </rPr>
      <t>人次</t>
    </r>
  </si>
  <si>
    <r>
      <rPr>
        <sz val="16"/>
        <rFont val="方正仿宋简体"/>
        <charset val="134"/>
      </rPr>
      <t>就业创业技能培训项目（中航油）</t>
    </r>
  </si>
  <si>
    <r>
      <rPr>
        <sz val="16"/>
        <rFont val="方正仿宋简体"/>
        <charset val="134"/>
      </rPr>
      <t>主要面向全县农村转移就业劳动者、城乡未继续升学的初高中毕业生、高校毕业生、就业困难人员、搬迁群众等就业重点群体以及脱贫劳动力等法定劳动年龄内有培训意愿和就业能力的城乡各类劳动者，举办培训班</t>
    </r>
    <r>
      <rPr>
        <sz val="16"/>
        <rFont val="Times New Roman"/>
        <charset val="0"/>
      </rPr>
      <t>7</t>
    </r>
    <r>
      <rPr>
        <sz val="16"/>
        <rFont val="方正仿宋简体"/>
        <charset val="134"/>
      </rPr>
      <t>期</t>
    </r>
    <r>
      <rPr>
        <sz val="16"/>
        <rFont val="Times New Roman"/>
        <charset val="0"/>
      </rPr>
      <t>200</t>
    </r>
    <r>
      <rPr>
        <sz val="16"/>
        <rFont val="方正仿宋简体"/>
        <charset val="134"/>
      </rPr>
      <t>人次以上。</t>
    </r>
  </si>
  <si>
    <r>
      <rPr>
        <sz val="16"/>
        <rFont val="方正仿宋简体"/>
        <charset val="134"/>
      </rPr>
      <t>开展劳动力就业培训和转移就业提升行动（闽宁）</t>
    </r>
  </si>
  <si>
    <r>
      <rPr>
        <sz val="16"/>
        <rFont val="Times New Roman"/>
        <charset val="0"/>
      </rPr>
      <t>1.</t>
    </r>
    <r>
      <rPr>
        <sz val="16"/>
        <rFont val="方正仿宋简体"/>
        <charset val="134"/>
      </rPr>
      <t>开展就业培训能力提升行动。开展技能培训</t>
    </r>
    <r>
      <rPr>
        <sz val="16"/>
        <rFont val="Times New Roman"/>
        <charset val="0"/>
      </rPr>
      <t>180</t>
    </r>
    <r>
      <rPr>
        <sz val="16"/>
        <rFont val="方正仿宋简体"/>
        <charset val="134"/>
      </rPr>
      <t>人、开展电子商务培训</t>
    </r>
    <r>
      <rPr>
        <sz val="16"/>
        <rFont val="Times New Roman"/>
        <charset val="0"/>
      </rPr>
      <t>100</t>
    </r>
    <r>
      <rPr>
        <sz val="16"/>
        <rFont val="方正仿宋简体"/>
        <charset val="134"/>
      </rPr>
      <t>人，培训脱贫人口不少于</t>
    </r>
    <r>
      <rPr>
        <sz val="16"/>
        <rFont val="Times New Roman"/>
        <charset val="0"/>
      </rPr>
      <t>30%</t>
    </r>
    <r>
      <rPr>
        <sz val="16"/>
        <rFont val="方正仿宋简体"/>
        <charset val="134"/>
      </rPr>
      <t>。</t>
    </r>
    <r>
      <rPr>
        <sz val="16"/>
        <rFont val="Times New Roman"/>
        <charset val="0"/>
      </rPr>
      <t xml:space="preserve">
2.</t>
    </r>
    <r>
      <rPr>
        <sz val="16"/>
        <rFont val="方正仿宋简体"/>
        <charset val="134"/>
      </rPr>
      <t>开展劳动力转移就业提升行动。其中：（</t>
    </r>
    <r>
      <rPr>
        <sz val="16"/>
        <rFont val="Times New Roman"/>
        <charset val="0"/>
      </rPr>
      <t>1</t>
    </r>
    <r>
      <rPr>
        <sz val="16"/>
        <rFont val="方正仿宋简体"/>
        <charset val="134"/>
      </rPr>
      <t>）打造</t>
    </r>
    <r>
      <rPr>
        <sz val="16"/>
        <rFont val="Times New Roman"/>
        <charset val="0"/>
      </rPr>
      <t>“</t>
    </r>
    <r>
      <rPr>
        <sz val="16"/>
        <rFont val="方正仿宋简体"/>
        <charset val="134"/>
      </rPr>
      <t>盐池滩羊分割工</t>
    </r>
    <r>
      <rPr>
        <sz val="16"/>
        <rFont val="Times New Roman"/>
        <charset val="0"/>
      </rPr>
      <t>”</t>
    </r>
    <r>
      <rPr>
        <sz val="16"/>
        <rFont val="方正仿宋简体"/>
        <charset val="134"/>
      </rPr>
      <t>劳务品牌就业示范基地，举办企业订单培训</t>
    </r>
    <r>
      <rPr>
        <sz val="16"/>
        <rFont val="Times New Roman"/>
        <charset val="0"/>
      </rPr>
      <t>50</t>
    </r>
    <r>
      <rPr>
        <sz val="16"/>
        <rFont val="方正仿宋简体"/>
        <charset val="134"/>
      </rPr>
      <t>人（滩羊分割），实用技术培训</t>
    </r>
    <r>
      <rPr>
        <sz val="16"/>
        <rFont val="Times New Roman"/>
        <charset val="0"/>
      </rPr>
      <t>150</t>
    </r>
    <r>
      <rPr>
        <sz val="16"/>
        <rFont val="方正仿宋简体"/>
        <charset val="134"/>
      </rPr>
      <t>人；（</t>
    </r>
    <r>
      <rPr>
        <sz val="16"/>
        <rFont val="Times New Roman"/>
        <charset val="0"/>
      </rPr>
      <t>2</t>
    </r>
    <r>
      <rPr>
        <sz val="16"/>
        <rFont val="方正仿宋简体"/>
        <charset val="134"/>
      </rPr>
      <t>）开展致富带头人培训（滩羊经纪人）</t>
    </r>
    <r>
      <rPr>
        <sz val="16"/>
        <rFont val="Times New Roman"/>
        <charset val="0"/>
      </rPr>
      <t>100</t>
    </r>
    <r>
      <rPr>
        <sz val="16"/>
        <rFont val="方正仿宋简体"/>
        <charset val="134"/>
      </rPr>
      <t>人；（</t>
    </r>
    <r>
      <rPr>
        <sz val="16"/>
        <rFont val="Times New Roman"/>
        <charset val="0"/>
      </rPr>
      <t>3</t>
    </r>
    <r>
      <rPr>
        <sz val="16"/>
        <rFont val="方正仿宋简体"/>
        <charset val="134"/>
      </rPr>
      <t>）以上两项培训中脱贫人口占比不少于</t>
    </r>
    <r>
      <rPr>
        <sz val="16"/>
        <rFont val="Times New Roman"/>
        <charset val="0"/>
      </rPr>
      <t>30%</t>
    </r>
    <r>
      <rPr>
        <sz val="16"/>
        <rFont val="方正仿宋简体"/>
        <charset val="134"/>
      </rPr>
      <t>。</t>
    </r>
    <r>
      <rPr>
        <sz val="16"/>
        <rFont val="Times New Roman"/>
        <charset val="0"/>
      </rPr>
      <t xml:space="preserve">                         
3.</t>
    </r>
    <r>
      <rPr>
        <sz val="16"/>
        <rFont val="方正仿宋简体"/>
        <charset val="134"/>
      </rPr>
      <t>强化闽宁劳务协作。组织盐池县籍脱贫劳动力、搬迁移民劳动力及其他困难家庭劳动力赴闽转移就业，实现稳定增收。全年输出</t>
    </r>
    <r>
      <rPr>
        <sz val="16"/>
        <rFont val="Times New Roman"/>
        <charset val="0"/>
      </rPr>
      <t>30</t>
    </r>
    <r>
      <rPr>
        <sz val="16"/>
        <rFont val="方正仿宋简体"/>
        <charset val="134"/>
      </rPr>
      <t>人，稳定就业</t>
    </r>
    <r>
      <rPr>
        <sz val="16"/>
        <rFont val="Times New Roman"/>
        <charset val="0"/>
      </rPr>
      <t>3</t>
    </r>
    <r>
      <rPr>
        <sz val="16"/>
        <rFont val="方正仿宋简体"/>
        <charset val="134"/>
      </rPr>
      <t>个月每人奖补</t>
    </r>
    <r>
      <rPr>
        <sz val="16"/>
        <rFont val="Times New Roman"/>
        <charset val="0"/>
      </rPr>
      <t>3000</t>
    </r>
    <r>
      <rPr>
        <sz val="16"/>
        <rFont val="方正仿宋简体"/>
        <charset val="134"/>
      </rPr>
      <t>元，稳定就业</t>
    </r>
    <r>
      <rPr>
        <sz val="16"/>
        <rFont val="Times New Roman"/>
        <charset val="0"/>
      </rPr>
      <t>6</t>
    </r>
    <r>
      <rPr>
        <sz val="16"/>
        <rFont val="方正仿宋简体"/>
        <charset val="134"/>
      </rPr>
      <t>个月以上每人奖补</t>
    </r>
    <r>
      <rPr>
        <sz val="16"/>
        <rFont val="Times New Roman"/>
        <charset val="0"/>
      </rPr>
      <t>6000</t>
    </r>
    <r>
      <rPr>
        <sz val="16"/>
        <rFont val="方正仿宋简体"/>
        <charset val="134"/>
      </rPr>
      <t>元。</t>
    </r>
  </si>
  <si>
    <r>
      <rPr>
        <sz val="16"/>
        <rFont val="方正仿宋简体"/>
        <charset val="134"/>
      </rPr>
      <t>相关乡镇</t>
    </r>
  </si>
  <si>
    <r>
      <rPr>
        <sz val="16"/>
        <rFont val="Times New Roman"/>
        <charset val="0"/>
      </rPr>
      <t>2024</t>
    </r>
    <r>
      <rPr>
        <sz val="16"/>
        <rFont val="方正仿宋简体"/>
        <charset val="134"/>
      </rPr>
      <t>年农村电商培训提升项目（中航油）</t>
    </r>
  </si>
  <si>
    <r>
      <rPr>
        <sz val="16"/>
        <rFont val="方正仿宋简体"/>
        <charset val="134"/>
      </rPr>
      <t>主要帮助乡村干部、农户等熟悉电商运营思维及技巧，熟练掌握电商平台的应用服务，体验电商平台的运营思维及变现技巧，从而进一步拓宽农产品外销渠道，充分发挥电商在乡村振兴中的作用，年内完成培训</t>
    </r>
    <r>
      <rPr>
        <sz val="16"/>
        <rFont val="Times New Roman"/>
        <charset val="0"/>
      </rPr>
      <t>50</t>
    </r>
    <r>
      <rPr>
        <sz val="16"/>
        <rFont val="方正仿宋简体"/>
        <charset val="134"/>
      </rPr>
      <t>人次以上。</t>
    </r>
  </si>
  <si>
    <r>
      <rPr>
        <sz val="16"/>
        <rFont val="方正仿宋简体"/>
        <charset val="134"/>
      </rPr>
      <t>残疾人就业创业及服务提升项目（闽宁）</t>
    </r>
  </si>
  <si>
    <r>
      <rPr>
        <sz val="16"/>
        <rFont val="Times New Roman"/>
        <charset val="0"/>
      </rPr>
      <t>1.</t>
    </r>
    <r>
      <rPr>
        <sz val="16"/>
        <rFont val="方正仿宋简体"/>
        <charset val="134"/>
      </rPr>
      <t>投入资金</t>
    </r>
    <r>
      <rPr>
        <sz val="16"/>
        <rFont val="Times New Roman"/>
        <charset val="0"/>
      </rPr>
      <t>30</t>
    </r>
    <r>
      <rPr>
        <sz val="16"/>
        <rFont val="方正仿宋简体"/>
        <charset val="134"/>
      </rPr>
      <t>万元，新建残疾人电商孵化基地；开展</t>
    </r>
    <r>
      <rPr>
        <sz val="16"/>
        <rFont val="Times New Roman"/>
        <charset val="0"/>
      </rPr>
      <t>2~3</t>
    </r>
    <r>
      <rPr>
        <sz val="16"/>
        <rFont val="方正仿宋简体"/>
        <charset val="134"/>
      </rPr>
      <t>期残疾人电商直播培训；在残疾人电商孵化基地进行无障碍环境建设。</t>
    </r>
    <r>
      <rPr>
        <sz val="16"/>
        <rFont val="Times New Roman"/>
        <charset val="0"/>
      </rPr>
      <t>2.</t>
    </r>
    <r>
      <rPr>
        <sz val="16"/>
        <rFont val="方正仿宋简体"/>
        <charset val="134"/>
      </rPr>
      <t>投入资金</t>
    </r>
    <r>
      <rPr>
        <sz val="16"/>
        <rFont val="Times New Roman"/>
        <charset val="0"/>
      </rPr>
      <t>40</t>
    </r>
    <r>
      <rPr>
        <sz val="16"/>
        <rFont val="方正仿宋简体"/>
        <charset val="134"/>
      </rPr>
      <t>万元，开展场地平整、防水处理、悬浮地垫铺设、文化宣传等；配备残疾儿童户外感统训练设备等；建设康复中心安保室和防暴设施设备等。</t>
    </r>
  </si>
  <si>
    <r>
      <rPr>
        <sz val="16"/>
        <rFont val="方正仿宋简体"/>
        <charset val="134"/>
      </rPr>
      <t>县残联</t>
    </r>
  </si>
  <si>
    <r>
      <rPr>
        <sz val="16"/>
        <rFont val="方正仿宋简体"/>
        <charset val="134"/>
      </rPr>
      <t>全县残疾人</t>
    </r>
  </si>
  <si>
    <r>
      <rPr>
        <sz val="16"/>
        <rFont val="方正仿宋简体"/>
        <charset val="134"/>
      </rPr>
      <t>三、</t>
    </r>
  </si>
  <si>
    <t>乡村建设行动</t>
  </si>
  <si>
    <r>
      <rPr>
        <sz val="16"/>
        <rFont val="方正仿宋简体"/>
        <charset val="134"/>
      </rPr>
      <t>（一）</t>
    </r>
  </si>
  <si>
    <t>农村基础设施（含产业路、资源路、旅游路）</t>
  </si>
  <si>
    <r>
      <rPr>
        <sz val="16"/>
        <rFont val="方正仿宋简体"/>
        <charset val="134"/>
      </rPr>
      <t>农村基础设施</t>
    </r>
  </si>
  <si>
    <r>
      <rPr>
        <sz val="16"/>
        <rFont val="方正仿宋简体"/>
        <charset val="134"/>
      </rPr>
      <t>盐池县农村公路三年提升工程（公里）</t>
    </r>
  </si>
  <si>
    <r>
      <rPr>
        <sz val="16"/>
        <rFont val="方正仿宋简体"/>
        <charset val="134"/>
      </rPr>
      <t>计划实施改造提升农村公路</t>
    </r>
    <r>
      <rPr>
        <sz val="16"/>
        <rFont val="Times New Roman"/>
        <charset val="0"/>
      </rPr>
      <t>51</t>
    </r>
    <r>
      <rPr>
        <sz val="16"/>
        <rFont val="方正仿宋简体"/>
        <charset val="134"/>
      </rPr>
      <t>条、</t>
    </r>
    <r>
      <rPr>
        <sz val="16"/>
        <rFont val="Times New Roman"/>
        <charset val="0"/>
      </rPr>
      <t>300</t>
    </r>
    <r>
      <rPr>
        <sz val="16"/>
        <rFont val="方正仿宋简体"/>
        <charset val="134"/>
      </rPr>
      <t>公里（包括</t>
    </r>
    <r>
      <rPr>
        <sz val="16"/>
        <rFont val="Times New Roman"/>
        <charset val="0"/>
      </rPr>
      <t>80</t>
    </r>
    <r>
      <rPr>
        <sz val="16"/>
        <rFont val="方正仿宋简体"/>
        <charset val="134"/>
      </rPr>
      <t>万元前期费）。</t>
    </r>
  </si>
  <si>
    <r>
      <rPr>
        <sz val="16"/>
        <rFont val="方正仿宋简体"/>
        <charset val="134"/>
      </rPr>
      <t>公路段</t>
    </r>
  </si>
  <si>
    <r>
      <rPr>
        <sz val="16"/>
        <rFont val="Times New Roman"/>
        <charset val="0"/>
      </rPr>
      <t>2024</t>
    </r>
    <r>
      <rPr>
        <sz val="16"/>
        <rFont val="方正仿宋简体"/>
        <charset val="134"/>
      </rPr>
      <t>年盐池县农村公路危旧桥梁改造项目</t>
    </r>
  </si>
  <si>
    <r>
      <rPr>
        <sz val="16"/>
        <rFont val="方正仿宋简体"/>
        <charset val="134"/>
      </rPr>
      <t>将原桥拆除新建，新建桥梁采用预应力混凝土空心板，桥梁全长</t>
    </r>
    <r>
      <rPr>
        <sz val="16"/>
        <rFont val="Times New Roman"/>
        <charset val="0"/>
      </rPr>
      <t>22.0m</t>
    </r>
    <r>
      <rPr>
        <sz val="16"/>
        <rFont val="方正仿宋简体"/>
        <charset val="134"/>
      </rPr>
      <t>，桥梁宽度采用</t>
    </r>
    <r>
      <rPr>
        <sz val="16"/>
        <rFont val="Times New Roman"/>
        <charset val="0"/>
      </rPr>
      <t>9.5m</t>
    </r>
    <r>
      <rPr>
        <sz val="16"/>
        <rFont val="方正仿宋简体"/>
        <charset val="134"/>
      </rPr>
      <t>，下部结构采用柱式台，基础为钻孔灌注桩基础，并对上下游沟岸进行防护。</t>
    </r>
  </si>
  <si>
    <r>
      <rPr>
        <sz val="16"/>
        <rFont val="方正仿宋简体"/>
        <charset val="134"/>
      </rPr>
      <t>惠安堡南梁滩羊屠宰场延伸路硬化工程</t>
    </r>
  </si>
  <si>
    <r>
      <rPr>
        <sz val="16"/>
        <rFont val="方正仿宋简体"/>
        <charset val="134"/>
      </rPr>
      <t>完成惠安堡南梁滩羊屠宰场连接道路硬化</t>
    </r>
    <r>
      <rPr>
        <sz val="16"/>
        <rFont val="Times New Roman"/>
        <charset val="0"/>
      </rPr>
      <t>1</t>
    </r>
    <r>
      <rPr>
        <sz val="16"/>
        <rFont val="方正仿宋简体"/>
        <charset val="134"/>
      </rPr>
      <t>公里（三级油路）</t>
    </r>
  </si>
  <si>
    <r>
      <rPr>
        <sz val="16"/>
        <rFont val="方正仿宋简体"/>
        <charset val="134"/>
      </rPr>
      <t>盐池县</t>
    </r>
    <r>
      <rPr>
        <sz val="16"/>
        <rFont val="Times New Roman"/>
        <charset val="0"/>
      </rPr>
      <t>2024</t>
    </r>
    <r>
      <rPr>
        <sz val="16"/>
        <rFont val="方正仿宋简体"/>
        <charset val="134"/>
      </rPr>
      <t>年村道硬化工程</t>
    </r>
    <r>
      <rPr>
        <sz val="16"/>
        <rFont val="Times New Roman"/>
        <charset val="0"/>
      </rPr>
      <t xml:space="preserve"> </t>
    </r>
    <r>
      <rPr>
        <sz val="16"/>
        <rFont val="方正仿宋简体"/>
        <charset val="134"/>
      </rPr>
      <t>（公里）</t>
    </r>
  </si>
  <si>
    <r>
      <rPr>
        <sz val="16"/>
        <rFont val="方正仿宋简体"/>
        <charset val="134"/>
      </rPr>
      <t>完成涉湖村（哈巴湖缓冲、实验区）村道硬化</t>
    </r>
    <r>
      <rPr>
        <sz val="16"/>
        <rFont val="Times New Roman"/>
        <charset val="0"/>
      </rPr>
      <t>20</t>
    </r>
    <r>
      <rPr>
        <sz val="16"/>
        <rFont val="方正仿宋简体"/>
        <charset val="134"/>
      </rPr>
      <t>公里、县内查漏补缺</t>
    </r>
    <r>
      <rPr>
        <sz val="16"/>
        <rFont val="Times New Roman"/>
        <charset val="0"/>
      </rPr>
      <t>15</t>
    </r>
    <r>
      <rPr>
        <sz val="16"/>
        <rFont val="方正仿宋简体"/>
        <charset val="134"/>
      </rPr>
      <t>公里。</t>
    </r>
  </si>
  <si>
    <r>
      <rPr>
        <sz val="16"/>
        <rFont val="方正仿宋简体"/>
        <charset val="134"/>
      </rPr>
      <t>王乐井乡郑记堡子村生产路硬化工程</t>
    </r>
  </si>
  <si>
    <r>
      <rPr>
        <sz val="16"/>
        <rFont val="方正仿宋简体"/>
        <charset val="134"/>
      </rPr>
      <t>完成王乐井乡郑记堡子村生产路硬化</t>
    </r>
    <r>
      <rPr>
        <sz val="16"/>
        <rFont val="Times New Roman"/>
        <charset val="0"/>
      </rPr>
      <t>3.5</t>
    </r>
    <r>
      <rPr>
        <sz val="16"/>
        <rFont val="方正仿宋简体"/>
        <charset val="134"/>
      </rPr>
      <t>公里</t>
    </r>
  </si>
  <si>
    <r>
      <rPr>
        <sz val="16"/>
        <rFont val="方正仿宋简体"/>
        <charset val="134"/>
      </rPr>
      <t>盐池县</t>
    </r>
    <r>
      <rPr>
        <sz val="16"/>
        <rFont val="Times New Roman"/>
        <charset val="0"/>
      </rPr>
      <t>2024</t>
    </r>
    <r>
      <rPr>
        <sz val="16"/>
        <rFont val="方正仿宋简体"/>
        <charset val="134"/>
      </rPr>
      <t>年农村人饮改造提升</t>
    </r>
  </si>
  <si>
    <r>
      <rPr>
        <sz val="16"/>
        <rFont val="方正仿宋简体"/>
        <charset val="134"/>
      </rPr>
      <t>新建</t>
    </r>
    <r>
      <rPr>
        <sz val="16"/>
        <rFont val="Times New Roman"/>
        <charset val="0"/>
      </rPr>
      <t>500</t>
    </r>
    <r>
      <rPr>
        <sz val="16"/>
        <rFont val="方正仿宋简体"/>
        <charset val="134"/>
      </rPr>
      <t>立方蓄水池</t>
    </r>
    <r>
      <rPr>
        <sz val="16"/>
        <rFont val="Times New Roman"/>
        <charset val="0"/>
      </rPr>
      <t>1</t>
    </r>
    <r>
      <rPr>
        <sz val="16"/>
        <rFont val="方正仿宋简体"/>
        <charset val="134"/>
      </rPr>
      <t>座、加压泵站</t>
    </r>
    <r>
      <rPr>
        <sz val="16"/>
        <rFont val="Times New Roman"/>
        <charset val="0"/>
      </rPr>
      <t>2</t>
    </r>
    <r>
      <rPr>
        <sz val="16"/>
        <rFont val="方正仿宋简体"/>
        <charset val="134"/>
      </rPr>
      <t>座，改造加压泵站</t>
    </r>
    <r>
      <rPr>
        <sz val="16"/>
        <rFont val="Times New Roman"/>
        <charset val="0"/>
      </rPr>
      <t>9</t>
    </r>
    <r>
      <rPr>
        <sz val="16"/>
        <rFont val="方正仿宋简体"/>
        <charset val="134"/>
      </rPr>
      <t>座，改造人饮管线</t>
    </r>
    <r>
      <rPr>
        <sz val="16"/>
        <rFont val="Times New Roman"/>
        <charset val="0"/>
      </rPr>
      <t>58.4</t>
    </r>
    <r>
      <rPr>
        <sz val="16"/>
        <rFont val="方正仿宋简体"/>
        <charset val="134"/>
      </rPr>
      <t>公里，人饮入户</t>
    </r>
    <r>
      <rPr>
        <sz val="16"/>
        <rFont val="Times New Roman"/>
        <charset val="0"/>
      </rPr>
      <t>180</t>
    </r>
    <r>
      <rPr>
        <sz val="16"/>
        <rFont val="方正仿宋简体"/>
        <charset val="134"/>
      </rPr>
      <t>户。</t>
    </r>
  </si>
  <si>
    <r>
      <rPr>
        <sz val="16"/>
        <rFont val="方正仿宋简体"/>
        <charset val="134"/>
      </rPr>
      <t>水务局</t>
    </r>
  </si>
  <si>
    <r>
      <rPr>
        <sz val="16"/>
        <rFont val="方正仿宋简体"/>
        <charset val="134"/>
      </rPr>
      <t>盐池县德胜墩水资源综合利用工程（二期）项目</t>
    </r>
  </si>
  <si>
    <r>
      <rPr>
        <sz val="16"/>
        <rFont val="Times New Roman"/>
        <charset val="0"/>
      </rPr>
      <t>1.</t>
    </r>
    <r>
      <rPr>
        <sz val="16"/>
        <rFont val="方正仿宋简体"/>
        <charset val="134"/>
      </rPr>
      <t>水源工程。新建压力管线长</t>
    </r>
    <r>
      <rPr>
        <sz val="16"/>
        <rFont val="Times New Roman"/>
        <charset val="0"/>
      </rPr>
      <t xml:space="preserve"> 4.36</t>
    </r>
    <r>
      <rPr>
        <sz val="16"/>
        <rFont val="方正仿宋简体"/>
        <charset val="134"/>
      </rPr>
      <t>公里；配套分水阀井、电磁流量计井、放空检修阀井、排气补气阀井、穿路顶管等管线建筑物</t>
    </r>
    <r>
      <rPr>
        <sz val="16"/>
        <rFont val="Times New Roman"/>
        <charset val="0"/>
      </rPr>
      <t>17</t>
    </r>
    <r>
      <rPr>
        <sz val="16"/>
        <rFont val="方正仿宋简体"/>
        <charset val="134"/>
      </rPr>
      <t>座；</t>
    </r>
    <r>
      <rPr>
        <sz val="16"/>
        <rFont val="Times New Roman"/>
        <charset val="0"/>
      </rPr>
      <t>2.</t>
    </r>
    <r>
      <rPr>
        <sz val="16"/>
        <rFont val="方正仿宋简体"/>
        <charset val="134"/>
      </rPr>
      <t>首部工程。新建</t>
    </r>
    <r>
      <rPr>
        <sz val="16"/>
        <rFont val="Times New Roman"/>
        <charset val="0"/>
      </rPr>
      <t>5000</t>
    </r>
    <r>
      <rPr>
        <sz val="16"/>
        <rFont val="方正仿宋简体"/>
        <charset val="134"/>
      </rPr>
      <t>方蓄水池</t>
    </r>
    <r>
      <rPr>
        <sz val="16"/>
        <rFont val="Times New Roman"/>
        <charset val="0"/>
      </rPr>
      <t>1</t>
    </r>
    <r>
      <rPr>
        <sz val="16"/>
        <rFont val="方正仿宋简体"/>
        <charset val="134"/>
      </rPr>
      <t>座；新建泵站</t>
    </r>
    <r>
      <rPr>
        <sz val="16"/>
        <rFont val="Times New Roman"/>
        <charset val="0"/>
      </rPr>
      <t>1</t>
    </r>
    <r>
      <rPr>
        <sz val="16"/>
        <rFont val="方正仿宋简体"/>
        <charset val="134"/>
      </rPr>
      <t>座；</t>
    </r>
    <r>
      <rPr>
        <sz val="16"/>
        <rFont val="Times New Roman"/>
        <charset val="0"/>
      </rPr>
      <t>3.</t>
    </r>
    <r>
      <rPr>
        <sz val="16"/>
        <rFont val="方正仿宋简体"/>
        <charset val="134"/>
      </rPr>
      <t>田间工程。铺设</t>
    </r>
    <r>
      <rPr>
        <sz val="16"/>
        <rFont val="Times New Roman"/>
        <charset val="0"/>
      </rPr>
      <t>PVC-U</t>
    </r>
    <r>
      <rPr>
        <sz val="16"/>
        <rFont val="方正仿宋简体"/>
        <charset val="134"/>
      </rPr>
      <t>管长</t>
    </r>
    <r>
      <rPr>
        <sz val="16"/>
        <rFont val="Times New Roman"/>
        <charset val="0"/>
      </rPr>
      <t>92.8</t>
    </r>
    <r>
      <rPr>
        <sz val="16"/>
        <rFont val="方正仿宋简体"/>
        <charset val="134"/>
      </rPr>
      <t>公里；铺设</t>
    </r>
    <r>
      <rPr>
        <sz val="16"/>
        <rFont val="Times New Roman"/>
        <charset val="0"/>
      </rPr>
      <t>PE</t>
    </r>
    <r>
      <rPr>
        <sz val="16"/>
        <rFont val="方正仿宋简体"/>
        <charset val="134"/>
      </rPr>
      <t>管长</t>
    </r>
    <r>
      <rPr>
        <sz val="16"/>
        <rFont val="Times New Roman"/>
        <charset val="0"/>
      </rPr>
      <t>8.2</t>
    </r>
    <r>
      <rPr>
        <sz val="16"/>
        <rFont val="方正仿宋简体"/>
        <charset val="134"/>
      </rPr>
      <t>公里；铺设毛管</t>
    </r>
    <r>
      <rPr>
        <sz val="16"/>
        <rFont val="Times New Roman"/>
        <charset val="0"/>
      </rPr>
      <t xml:space="preserve"> 2089.7</t>
    </r>
    <r>
      <rPr>
        <sz val="16"/>
        <rFont val="方正仿宋简体"/>
        <charset val="134"/>
      </rPr>
      <t>公里。新建管道建筑物</t>
    </r>
    <r>
      <rPr>
        <sz val="16"/>
        <rFont val="Times New Roman"/>
        <charset val="0"/>
      </rPr>
      <t>1304</t>
    </r>
    <r>
      <rPr>
        <sz val="16"/>
        <rFont val="方正仿宋简体"/>
        <charset val="134"/>
      </rPr>
      <t>座；</t>
    </r>
    <r>
      <rPr>
        <sz val="16"/>
        <rFont val="Times New Roman"/>
        <charset val="0"/>
      </rPr>
      <t>4.</t>
    </r>
    <r>
      <rPr>
        <sz val="16"/>
        <rFont val="方正仿宋简体"/>
        <charset val="134"/>
      </rPr>
      <t>自动化配套工程。配套首部工程泵站自动化监控系统，分水口、田间自动化系统。</t>
    </r>
  </si>
  <si>
    <r>
      <rPr>
        <sz val="16"/>
        <rFont val="方正仿宋简体"/>
        <charset val="134"/>
      </rPr>
      <t>盐池县扬黄灌区三道井干渠砌护改造工程项目</t>
    </r>
  </si>
  <si>
    <r>
      <rPr>
        <sz val="16"/>
        <rFont val="方正仿宋简体"/>
        <charset val="134"/>
      </rPr>
      <t>完成三道井干渠现状砌护破损严重的渠段进行防渗砌护改造，改造总长</t>
    </r>
    <r>
      <rPr>
        <sz val="16"/>
        <rFont val="Times New Roman"/>
        <charset val="0"/>
      </rPr>
      <t>9.61km</t>
    </r>
    <r>
      <rPr>
        <sz val="16"/>
        <rFont val="方正仿宋简体"/>
        <charset val="134"/>
      </rPr>
      <t>；配套建筑物</t>
    </r>
    <r>
      <rPr>
        <sz val="16"/>
        <rFont val="Times New Roman"/>
        <charset val="0"/>
      </rPr>
      <t>14</t>
    </r>
    <r>
      <rPr>
        <sz val="16"/>
        <rFont val="方正仿宋简体"/>
        <charset val="134"/>
      </rPr>
      <t>座。</t>
    </r>
  </si>
  <si>
    <r>
      <rPr>
        <sz val="16"/>
        <rFont val="方正仿宋简体"/>
        <charset val="134"/>
      </rPr>
      <t>宁夏盐池县</t>
    </r>
    <r>
      <rPr>
        <sz val="16"/>
        <rFont val="Times New Roman"/>
        <charset val="0"/>
      </rPr>
      <t>2024</t>
    </r>
    <r>
      <rPr>
        <sz val="16"/>
        <rFont val="方正仿宋简体"/>
        <charset val="134"/>
      </rPr>
      <t>年重点山洪沟治理项目</t>
    </r>
    <r>
      <rPr>
        <sz val="16"/>
        <rFont val="Times New Roman"/>
        <charset val="0"/>
      </rPr>
      <t>-</t>
    </r>
    <r>
      <rPr>
        <sz val="16"/>
        <rFont val="方正仿宋简体"/>
        <charset val="134"/>
      </rPr>
      <t>吴忠市盐池县长山子山洪沟治理工程项目</t>
    </r>
  </si>
  <si>
    <r>
      <rPr>
        <sz val="16"/>
        <rFont val="方正仿宋简体"/>
        <charset val="134"/>
      </rPr>
      <t>新建导洪堤</t>
    </r>
    <r>
      <rPr>
        <sz val="16"/>
        <rFont val="Times New Roman"/>
        <charset val="0"/>
      </rPr>
      <t>30m</t>
    </r>
    <r>
      <rPr>
        <sz val="16"/>
        <rFont val="方正仿宋简体"/>
        <charset val="134"/>
      </rPr>
      <t>；新建导洪沟道</t>
    </r>
    <r>
      <rPr>
        <sz val="16"/>
        <rFont val="Times New Roman"/>
        <charset val="0"/>
      </rPr>
      <t>0.33km</t>
    </r>
    <r>
      <rPr>
        <sz val="16"/>
        <rFont val="方正仿宋简体"/>
        <charset val="134"/>
      </rPr>
      <t>，采用浆砌石结构全断面砌护；清淤（开挖）疏浚长山子沟道共</t>
    </r>
    <r>
      <rPr>
        <sz val="16"/>
        <rFont val="Times New Roman"/>
        <charset val="0"/>
      </rPr>
      <t>1</t>
    </r>
    <r>
      <rPr>
        <sz val="16"/>
        <rFont val="方正仿宋简体"/>
        <charset val="134"/>
      </rPr>
      <t>条，治理沟道总长</t>
    </r>
    <r>
      <rPr>
        <sz val="16"/>
        <rFont val="Times New Roman"/>
        <charset val="0"/>
      </rPr>
      <t>1.03km</t>
    </r>
    <r>
      <rPr>
        <sz val="16"/>
        <rFont val="方正仿宋简体"/>
        <charset val="134"/>
      </rPr>
      <t>，采用格宾石笼砌护，单侧砌护总长度为</t>
    </r>
    <r>
      <rPr>
        <sz val="16"/>
        <rFont val="Times New Roman"/>
        <charset val="0"/>
      </rPr>
      <t>1.78km</t>
    </r>
    <r>
      <rPr>
        <sz val="16"/>
        <rFont val="方正仿宋简体"/>
        <charset val="134"/>
      </rPr>
      <t>；新建生产桥</t>
    </r>
    <r>
      <rPr>
        <sz val="16"/>
        <rFont val="Times New Roman"/>
        <charset val="0"/>
      </rPr>
      <t>1</t>
    </r>
    <r>
      <rPr>
        <sz val="16"/>
        <rFont val="方正仿宋简体"/>
        <charset val="134"/>
      </rPr>
      <t>座，新建过水路面</t>
    </r>
    <r>
      <rPr>
        <sz val="16"/>
        <rFont val="Times New Roman"/>
        <charset val="0"/>
      </rPr>
      <t>3</t>
    </r>
    <r>
      <rPr>
        <sz val="16"/>
        <rFont val="方正仿宋简体"/>
        <charset val="134"/>
      </rPr>
      <t>座，新建陡坡</t>
    </r>
    <r>
      <rPr>
        <sz val="16"/>
        <rFont val="Times New Roman"/>
        <charset val="0"/>
      </rPr>
      <t>3</t>
    </r>
    <r>
      <rPr>
        <sz val="16"/>
        <rFont val="方正仿宋简体"/>
        <charset val="134"/>
      </rPr>
      <t>座。</t>
    </r>
  </si>
  <si>
    <r>
      <rPr>
        <sz val="16"/>
        <rFont val="方正仿宋简体"/>
        <charset val="134"/>
      </rPr>
      <t>苦水河</t>
    </r>
    <r>
      <rPr>
        <sz val="16"/>
        <rFont val="Times New Roman"/>
        <charset val="0"/>
      </rPr>
      <t>(</t>
    </r>
    <r>
      <rPr>
        <sz val="16"/>
        <rFont val="方正仿宋简体"/>
        <charset val="134"/>
      </rPr>
      <t>盐池县沙坡子段</t>
    </r>
    <r>
      <rPr>
        <sz val="16"/>
        <rFont val="Times New Roman"/>
        <charset val="0"/>
      </rPr>
      <t>)</t>
    </r>
    <r>
      <rPr>
        <sz val="16"/>
        <rFont val="方正仿宋简体"/>
        <charset val="134"/>
      </rPr>
      <t>治理工程项目</t>
    </r>
  </si>
  <si>
    <r>
      <rPr>
        <sz val="16"/>
        <rFont val="方正仿宋简体"/>
        <charset val="134"/>
      </rPr>
      <t>苦水河重点段堤防护岸加固等，治理河长</t>
    </r>
    <r>
      <rPr>
        <sz val="16"/>
        <rFont val="Times New Roman"/>
        <charset val="0"/>
      </rPr>
      <t>4</t>
    </r>
    <r>
      <rPr>
        <sz val="16"/>
        <rFont val="方正仿宋简体"/>
        <charset val="134"/>
      </rPr>
      <t>公里。</t>
    </r>
  </si>
  <si>
    <r>
      <rPr>
        <sz val="16"/>
        <rFont val="方正仿宋简体"/>
        <charset val="134"/>
      </rPr>
      <t>盐池县大水坑镇大水坑村育才路排水改造提升工程</t>
    </r>
  </si>
  <si>
    <r>
      <rPr>
        <sz val="16"/>
        <rFont val="方正仿宋简体"/>
        <charset val="134"/>
      </rPr>
      <t>盐池县大水坑镇大水坑村巷道（育才路）道路新建、排水管网建设。</t>
    </r>
  </si>
  <si>
    <r>
      <rPr>
        <sz val="16"/>
        <rFont val="方正仿宋简体"/>
        <charset val="134"/>
      </rPr>
      <t>大水坑镇东西队</t>
    </r>
  </si>
  <si>
    <r>
      <rPr>
        <sz val="16"/>
        <rFont val="方正仿宋简体"/>
        <charset val="134"/>
      </rPr>
      <t>王乐井乡灌溉调蓄蓄水池加固工程项目</t>
    </r>
  </si>
  <si>
    <r>
      <rPr>
        <sz val="16"/>
        <rFont val="Times New Roman"/>
        <charset val="0"/>
      </rPr>
      <t>1.</t>
    </r>
    <r>
      <rPr>
        <sz val="16"/>
        <rFont val="方正仿宋简体"/>
        <charset val="134"/>
      </rPr>
      <t>对王吾岔村平阳沟</t>
    </r>
    <r>
      <rPr>
        <sz val="16"/>
        <rFont val="Times New Roman"/>
        <charset val="0"/>
      </rPr>
      <t>3</t>
    </r>
    <r>
      <rPr>
        <sz val="16"/>
        <rFont val="方正仿宋简体"/>
        <charset val="134"/>
      </rPr>
      <t>万方蓄水池加固改造，</t>
    </r>
    <r>
      <rPr>
        <sz val="16"/>
        <rFont val="Times New Roman"/>
        <charset val="0"/>
      </rPr>
      <t>2.</t>
    </r>
    <r>
      <rPr>
        <sz val="16"/>
        <rFont val="方正仿宋简体"/>
        <charset val="134"/>
      </rPr>
      <t>对孙家楼村大阳沟</t>
    </r>
    <r>
      <rPr>
        <sz val="16"/>
        <rFont val="Times New Roman"/>
        <charset val="0"/>
      </rPr>
      <t>5</t>
    </r>
    <r>
      <rPr>
        <sz val="16"/>
        <rFont val="方正仿宋简体"/>
        <charset val="134"/>
      </rPr>
      <t>万方蓄水池加固改造；</t>
    </r>
    <r>
      <rPr>
        <sz val="16"/>
        <rFont val="Times New Roman"/>
        <charset val="0"/>
      </rPr>
      <t>3.</t>
    </r>
    <r>
      <rPr>
        <sz val="16"/>
        <rFont val="方正仿宋简体"/>
        <charset val="134"/>
      </rPr>
      <t>对王乐井村西沟</t>
    </r>
    <r>
      <rPr>
        <sz val="16"/>
        <rFont val="Times New Roman"/>
        <charset val="0"/>
      </rPr>
      <t>5</t>
    </r>
    <r>
      <rPr>
        <sz val="16"/>
        <rFont val="方正仿宋简体"/>
        <charset val="134"/>
      </rPr>
      <t>万方蓄水池加固改造。</t>
    </r>
  </si>
  <si>
    <r>
      <rPr>
        <sz val="16"/>
        <rFont val="方正仿宋简体"/>
        <charset val="134"/>
      </rPr>
      <t>冯记沟乡马儿庄村村庄排水项目</t>
    </r>
  </si>
  <si>
    <r>
      <rPr>
        <sz val="16"/>
        <rFont val="方正仿宋简体"/>
        <charset val="134"/>
      </rPr>
      <t>计划投入</t>
    </r>
    <r>
      <rPr>
        <sz val="16"/>
        <rFont val="Times New Roman"/>
        <charset val="0"/>
      </rPr>
      <t>150</t>
    </r>
    <r>
      <rPr>
        <sz val="16"/>
        <rFont val="方正仿宋简体"/>
        <charset val="134"/>
      </rPr>
      <t>万元，新建排水边沟</t>
    </r>
    <r>
      <rPr>
        <sz val="16"/>
        <rFont val="Times New Roman"/>
        <charset val="0"/>
      </rPr>
      <t>1118</t>
    </r>
    <r>
      <rPr>
        <sz val="16"/>
        <rFont val="方正仿宋简体"/>
        <charset val="134"/>
      </rPr>
      <t>米，安装沉泥井</t>
    </r>
    <r>
      <rPr>
        <sz val="16"/>
        <rFont val="Times New Roman"/>
        <charset val="0"/>
      </rPr>
      <t>(</t>
    </r>
    <r>
      <rPr>
        <sz val="16"/>
        <rFont val="方正仿宋简体"/>
        <charset val="134"/>
      </rPr>
      <t>带井盖</t>
    </r>
    <r>
      <rPr>
        <sz val="16"/>
        <rFont val="Times New Roman"/>
        <charset val="0"/>
      </rPr>
      <t>)6</t>
    </r>
    <r>
      <rPr>
        <sz val="16"/>
        <rFont val="方正仿宋简体"/>
        <charset val="134"/>
      </rPr>
      <t>座</t>
    </r>
    <r>
      <rPr>
        <sz val="16"/>
        <rFont val="Times New Roman"/>
        <charset val="0"/>
      </rPr>
      <t>;</t>
    </r>
    <r>
      <rPr>
        <sz val="16"/>
        <rFont val="方正仿宋简体"/>
        <charset val="134"/>
      </rPr>
      <t>新建</t>
    </r>
    <r>
      <rPr>
        <sz val="16"/>
        <rFont val="Times New Roman"/>
        <charset val="0"/>
      </rPr>
      <t>DN600</t>
    </r>
    <r>
      <rPr>
        <sz val="16"/>
        <rFont val="方正仿宋简体"/>
        <charset val="134"/>
      </rPr>
      <t>混凝土管</t>
    </r>
    <r>
      <rPr>
        <sz val="16"/>
        <rFont val="Times New Roman"/>
        <charset val="0"/>
      </rPr>
      <t>170</t>
    </r>
    <r>
      <rPr>
        <sz val="16"/>
        <rFont val="方正仿宋简体"/>
        <charset val="134"/>
      </rPr>
      <t>米</t>
    </r>
    <r>
      <rPr>
        <sz val="16"/>
        <rFont val="Times New Roman"/>
        <charset val="0"/>
      </rPr>
      <t>;</t>
    </r>
    <r>
      <rPr>
        <sz val="16"/>
        <rFont val="方正仿宋简体"/>
        <charset val="134"/>
      </rPr>
      <t>拆除及恢复沥青混凝土面层</t>
    </r>
    <r>
      <rPr>
        <sz val="16"/>
        <rFont val="Times New Roman"/>
        <charset val="0"/>
      </rPr>
      <t>40.3</t>
    </r>
    <r>
      <rPr>
        <sz val="16"/>
        <rFont val="方正仿宋简体"/>
        <charset val="134"/>
      </rPr>
      <t>平方米，拆除及恢复道牙</t>
    </r>
    <r>
      <rPr>
        <sz val="16"/>
        <rFont val="Times New Roman"/>
        <charset val="0"/>
      </rPr>
      <t>710</t>
    </r>
    <r>
      <rPr>
        <sz val="16"/>
        <rFont val="方正仿宋简体"/>
        <charset val="134"/>
      </rPr>
      <t>米，更换开口路缘石</t>
    </r>
    <r>
      <rPr>
        <sz val="16"/>
        <rFont val="Times New Roman"/>
        <charset val="0"/>
      </rPr>
      <t>20</t>
    </r>
    <r>
      <rPr>
        <sz val="16"/>
        <rFont val="方正仿宋简体"/>
        <charset val="134"/>
      </rPr>
      <t>米，修复现状破损沥青路面</t>
    </r>
    <r>
      <rPr>
        <sz val="16"/>
        <rFont val="Times New Roman"/>
        <charset val="0"/>
      </rPr>
      <t>450</t>
    </r>
    <r>
      <rPr>
        <sz val="16"/>
        <rFont val="方正仿宋简体"/>
        <charset val="134"/>
      </rPr>
      <t>平方米，修复拆除破损的混凝土路面</t>
    </r>
    <r>
      <rPr>
        <sz val="16"/>
        <rFont val="Times New Roman"/>
        <charset val="0"/>
      </rPr>
      <t>120</t>
    </r>
    <r>
      <rPr>
        <sz val="16"/>
        <rFont val="方正仿宋简体"/>
        <charset val="134"/>
      </rPr>
      <t>平方米，修复拆除破损的透水砖面层</t>
    </r>
    <r>
      <rPr>
        <sz val="16"/>
        <rFont val="Times New Roman"/>
        <charset val="0"/>
      </rPr>
      <t>340</t>
    </r>
    <r>
      <rPr>
        <sz val="16"/>
        <rFont val="方正仿宋简体"/>
        <charset val="134"/>
      </rPr>
      <t>平方米</t>
    </r>
    <r>
      <rPr>
        <sz val="16"/>
        <rFont val="Times New Roman"/>
        <charset val="0"/>
      </rPr>
      <t>;</t>
    </r>
    <r>
      <rPr>
        <sz val="16"/>
        <rFont val="方正仿宋简体"/>
        <charset val="134"/>
      </rPr>
      <t>拆除透水砖铺装</t>
    </r>
    <r>
      <rPr>
        <sz val="16"/>
        <rFont val="Times New Roman"/>
        <charset val="0"/>
      </rPr>
      <t>884</t>
    </r>
    <r>
      <rPr>
        <sz val="16"/>
        <rFont val="方正仿宋简体"/>
        <charset val="134"/>
      </rPr>
      <t>平方米，拆除混凝土硬化</t>
    </r>
    <r>
      <rPr>
        <sz val="16"/>
        <rFont val="Times New Roman"/>
        <charset val="0"/>
      </rPr>
      <t>312</t>
    </r>
    <r>
      <rPr>
        <sz val="16"/>
        <rFont val="方正仿宋简体"/>
        <charset val="134"/>
      </rPr>
      <t>平方米，拆除成品车档杆</t>
    </r>
    <r>
      <rPr>
        <sz val="16"/>
        <rFont val="Times New Roman"/>
        <charset val="0"/>
      </rPr>
      <t>60</t>
    </r>
    <r>
      <rPr>
        <sz val="16"/>
        <rFont val="方正仿宋简体"/>
        <charset val="134"/>
      </rPr>
      <t>个。</t>
    </r>
  </si>
  <si>
    <r>
      <rPr>
        <sz val="16"/>
        <rFont val="方正仿宋简体"/>
        <charset val="134"/>
      </rPr>
      <t>冯记沟乡平台村</t>
    </r>
  </si>
  <si>
    <r>
      <rPr>
        <sz val="16"/>
        <rFont val="方正仿宋简体"/>
        <charset val="134"/>
      </rPr>
      <t>平台村</t>
    </r>
  </si>
  <si>
    <r>
      <rPr>
        <sz val="16"/>
        <rFont val="方正仿宋简体"/>
        <charset val="134"/>
      </rPr>
      <t>盐池县大水坑镇大水坑村西组供热管网建设项目（乡村振兴）</t>
    </r>
  </si>
  <si>
    <r>
      <rPr>
        <sz val="16"/>
        <rFont val="方正仿宋简体"/>
        <charset val="134"/>
      </rPr>
      <t>在裕民南路新建</t>
    </r>
    <r>
      <rPr>
        <sz val="16"/>
        <rFont val="Times New Roman"/>
        <charset val="0"/>
      </rPr>
      <t>DN250</t>
    </r>
    <r>
      <rPr>
        <sz val="16"/>
        <rFont val="方正仿宋简体"/>
        <charset val="134"/>
      </rPr>
      <t>供热一级主管网共</t>
    </r>
    <r>
      <rPr>
        <sz val="16"/>
        <rFont val="Times New Roman"/>
        <charset val="0"/>
      </rPr>
      <t>1050</t>
    </r>
    <r>
      <rPr>
        <sz val="16"/>
        <rFont val="方正仿宋简体"/>
        <charset val="134"/>
      </rPr>
      <t>米，在南环路新建</t>
    </r>
    <r>
      <rPr>
        <sz val="16"/>
        <rFont val="Times New Roman"/>
        <charset val="0"/>
      </rPr>
      <t>DN125</t>
    </r>
    <r>
      <rPr>
        <sz val="16"/>
        <rFont val="方正仿宋简体"/>
        <charset val="134"/>
      </rPr>
      <t>供热二级管网</t>
    </r>
    <r>
      <rPr>
        <sz val="16"/>
        <rFont val="Times New Roman"/>
        <charset val="0"/>
      </rPr>
      <t>800</t>
    </r>
    <r>
      <rPr>
        <sz val="16"/>
        <rFont val="方正仿宋简体"/>
        <charset val="134"/>
      </rPr>
      <t>米；新建</t>
    </r>
    <r>
      <rPr>
        <sz val="16"/>
        <rFont val="Times New Roman"/>
        <charset val="0"/>
      </rPr>
      <t>150</t>
    </r>
    <r>
      <rPr>
        <sz val="16"/>
        <rFont val="宋体"/>
        <charset val="134"/>
      </rPr>
      <t>㎡</t>
    </r>
    <r>
      <rPr>
        <sz val="16"/>
        <rFont val="方正仿宋简体"/>
        <charset val="134"/>
      </rPr>
      <t>换热站</t>
    </r>
    <r>
      <rPr>
        <sz val="16"/>
        <rFont val="Times New Roman"/>
        <charset val="0"/>
      </rPr>
      <t>1</t>
    </r>
    <r>
      <rPr>
        <sz val="16"/>
        <rFont val="方正仿宋简体"/>
        <charset val="134"/>
      </rPr>
      <t>座。</t>
    </r>
  </si>
  <si>
    <r>
      <rPr>
        <sz val="16"/>
        <rFont val="方正仿宋简体"/>
        <charset val="134"/>
      </rPr>
      <t>盐池县大水坑镇大水坑村西组南环路农村电网巩固提升工程（乡村振兴）</t>
    </r>
  </si>
  <si>
    <r>
      <rPr>
        <sz val="16"/>
        <rFont val="方正仿宋简体"/>
        <charset val="134"/>
      </rPr>
      <t>对南环路</t>
    </r>
    <r>
      <rPr>
        <sz val="16"/>
        <rFont val="Times New Roman"/>
        <charset val="0"/>
      </rPr>
      <t>670</t>
    </r>
    <r>
      <rPr>
        <sz val="16"/>
        <rFont val="方正仿宋简体"/>
        <charset val="134"/>
      </rPr>
      <t>米电路、通信飞线进行整治，敷设</t>
    </r>
    <r>
      <rPr>
        <sz val="16"/>
        <rFont val="Times New Roman"/>
        <charset val="0"/>
      </rPr>
      <t>5</t>
    </r>
    <r>
      <rPr>
        <sz val="16"/>
        <rFont val="方正仿宋简体"/>
        <charset val="134"/>
      </rPr>
      <t>根（</t>
    </r>
    <r>
      <rPr>
        <sz val="16"/>
        <rFont val="Times New Roman"/>
        <charset val="0"/>
      </rPr>
      <t>4*CPVC110+1*5</t>
    </r>
    <r>
      <rPr>
        <sz val="16"/>
        <rFont val="方正仿宋简体"/>
        <charset val="134"/>
      </rPr>
      <t>孔梅花管</t>
    </r>
    <r>
      <rPr>
        <sz val="16"/>
        <rFont val="Times New Roman"/>
        <charset val="0"/>
      </rPr>
      <t>32*5HDPE</t>
    </r>
    <r>
      <rPr>
        <sz val="16"/>
        <rFont val="方正仿宋简体"/>
        <charset val="134"/>
      </rPr>
      <t>）电缆地埋管道；敷设</t>
    </r>
    <r>
      <rPr>
        <sz val="16"/>
        <rFont val="Times New Roman"/>
        <charset val="0"/>
      </rPr>
      <t>2</t>
    </r>
    <r>
      <rPr>
        <sz val="16"/>
        <rFont val="方正仿宋简体"/>
        <charset val="134"/>
      </rPr>
      <t>根（</t>
    </r>
    <r>
      <rPr>
        <sz val="16"/>
        <rFont val="Times New Roman"/>
        <charset val="0"/>
      </rPr>
      <t>7</t>
    </r>
    <r>
      <rPr>
        <sz val="16"/>
        <rFont val="方正仿宋简体"/>
        <charset val="134"/>
      </rPr>
      <t>孔梅花管</t>
    </r>
    <r>
      <rPr>
        <sz val="16"/>
        <rFont val="Times New Roman"/>
        <charset val="0"/>
      </rPr>
      <t>32*7HDPE</t>
    </r>
    <r>
      <rPr>
        <sz val="16"/>
        <rFont val="方正仿宋简体"/>
        <charset val="134"/>
      </rPr>
      <t>）通信地埋管道。</t>
    </r>
  </si>
  <si>
    <r>
      <rPr>
        <sz val="16"/>
        <rFont val="方正仿宋简体"/>
        <charset val="134"/>
      </rPr>
      <t>盐池县大水坑镇大水坑村基础设施改造提升以工代赈项目（以工代赈）</t>
    </r>
  </si>
  <si>
    <r>
      <rPr>
        <sz val="16"/>
        <rFont val="Times New Roman"/>
        <charset val="0"/>
      </rPr>
      <t>1</t>
    </r>
    <r>
      <rPr>
        <sz val="16"/>
        <rFont val="方正仿宋简体"/>
        <charset val="134"/>
      </rPr>
      <t>、完成友谊路</t>
    </r>
    <r>
      <rPr>
        <sz val="16"/>
        <rFont val="Times New Roman"/>
        <charset val="0"/>
      </rPr>
      <t>-</t>
    </r>
    <r>
      <rPr>
        <sz val="16"/>
        <rFont val="方正仿宋简体"/>
        <charset val="134"/>
      </rPr>
      <t>裕民路硬化及配套工程（</t>
    </r>
    <r>
      <rPr>
        <sz val="16"/>
        <rFont val="Times New Roman"/>
        <charset val="0"/>
      </rPr>
      <t>434m</t>
    </r>
    <r>
      <rPr>
        <sz val="16"/>
        <rFont val="方正仿宋简体"/>
        <charset val="134"/>
      </rPr>
      <t>），</t>
    </r>
    <r>
      <rPr>
        <sz val="16"/>
        <rFont val="Times New Roman"/>
        <charset val="0"/>
      </rPr>
      <t>2</t>
    </r>
    <r>
      <rPr>
        <sz val="16"/>
        <rFont val="方正仿宋简体"/>
        <charset val="134"/>
      </rPr>
      <t>、完成长庆路</t>
    </r>
    <r>
      <rPr>
        <sz val="16"/>
        <rFont val="Times New Roman"/>
        <charset val="0"/>
      </rPr>
      <t>-</t>
    </r>
    <r>
      <rPr>
        <sz val="16"/>
        <rFont val="方正仿宋简体"/>
        <charset val="134"/>
      </rPr>
      <t>友谊路硬化及配套工程（沥青路面</t>
    </r>
    <r>
      <rPr>
        <sz val="16"/>
        <rFont val="Times New Roman"/>
        <charset val="0"/>
      </rPr>
      <t>947m</t>
    </r>
    <r>
      <rPr>
        <sz val="16"/>
        <rFont val="方正仿宋简体"/>
        <charset val="134"/>
      </rPr>
      <t>）。</t>
    </r>
  </si>
  <si>
    <r>
      <rPr>
        <sz val="16"/>
        <rFont val="方正仿宋简体"/>
        <charset val="134"/>
      </rPr>
      <t>盐池县花马池镇郭记沟村设施农业基础设施配套以工代赈项目（以工代赈）</t>
    </r>
  </si>
  <si>
    <r>
      <rPr>
        <sz val="16"/>
        <rFont val="Times New Roman"/>
        <charset val="0"/>
      </rPr>
      <t>1</t>
    </r>
    <r>
      <rPr>
        <sz val="16"/>
        <rFont val="方正仿宋简体"/>
        <charset val="134"/>
      </rPr>
      <t>、完成新建晾晒大棚</t>
    </r>
    <r>
      <rPr>
        <sz val="16"/>
        <rFont val="Times New Roman"/>
        <charset val="0"/>
      </rPr>
      <t>900</t>
    </r>
    <r>
      <rPr>
        <sz val="16"/>
        <rFont val="方正仿宋简体"/>
        <charset val="134"/>
      </rPr>
      <t>平方米、晾晒场硬化</t>
    </r>
    <r>
      <rPr>
        <sz val="16"/>
        <rFont val="Times New Roman"/>
        <charset val="0"/>
      </rPr>
      <t>6000</t>
    </r>
    <r>
      <rPr>
        <sz val="16"/>
        <rFont val="方正仿宋简体"/>
        <charset val="134"/>
      </rPr>
      <t>平方米、道路硬化</t>
    </r>
    <r>
      <rPr>
        <sz val="16"/>
        <rFont val="Times New Roman"/>
        <charset val="0"/>
      </rPr>
      <t>2.1</t>
    </r>
    <r>
      <rPr>
        <sz val="16"/>
        <rFont val="方正仿宋简体"/>
        <charset val="134"/>
      </rPr>
      <t>千米，新建门房</t>
    </r>
    <r>
      <rPr>
        <sz val="16"/>
        <rFont val="Times New Roman"/>
        <charset val="0"/>
      </rPr>
      <t>100</t>
    </r>
    <r>
      <rPr>
        <sz val="16"/>
        <rFont val="方正仿宋简体"/>
        <charset val="134"/>
      </rPr>
      <t>平方米，围墙</t>
    </r>
    <r>
      <rPr>
        <sz val="16"/>
        <rFont val="Times New Roman"/>
        <charset val="0"/>
      </rPr>
      <t>250</t>
    </r>
    <r>
      <rPr>
        <sz val="16"/>
        <rFont val="方正仿宋简体"/>
        <charset val="134"/>
      </rPr>
      <t>平方米及水电配套工程。</t>
    </r>
    <r>
      <rPr>
        <sz val="16"/>
        <rFont val="Times New Roman"/>
        <charset val="0"/>
      </rPr>
      <t>2</t>
    </r>
    <r>
      <rPr>
        <sz val="16"/>
        <rFont val="方正仿宋简体"/>
        <charset val="134"/>
      </rPr>
      <t>、购置玉米烘干塔</t>
    </r>
    <r>
      <rPr>
        <sz val="16"/>
        <rFont val="Times New Roman"/>
        <charset val="0"/>
      </rPr>
      <t>1</t>
    </r>
    <r>
      <rPr>
        <sz val="16"/>
        <rFont val="方正仿宋简体"/>
        <charset val="134"/>
      </rPr>
      <t>台、监控设备一套、电子磅秤</t>
    </r>
    <r>
      <rPr>
        <sz val="16"/>
        <rFont val="Times New Roman"/>
        <charset val="0"/>
      </rPr>
      <t>1</t>
    </r>
    <r>
      <rPr>
        <sz val="16"/>
        <rFont val="方正仿宋简体"/>
        <charset val="134"/>
      </rPr>
      <t>台。</t>
    </r>
  </si>
  <si>
    <r>
      <rPr>
        <sz val="16"/>
        <rFont val="方正仿宋简体"/>
        <charset val="134"/>
      </rPr>
      <t>花马池镇郭记沟村</t>
    </r>
  </si>
  <si>
    <r>
      <rPr>
        <sz val="16"/>
        <rFont val="方正仿宋简体"/>
        <charset val="134"/>
      </rPr>
      <t>郭记沟村</t>
    </r>
  </si>
  <si>
    <r>
      <rPr>
        <sz val="16"/>
        <rFont val="方正仿宋简体"/>
        <charset val="134"/>
      </rPr>
      <t>青山乡雷记沟红色旅游建设项目（少数民族）</t>
    </r>
  </si>
  <si>
    <r>
      <rPr>
        <sz val="16"/>
        <rFont val="方正仿宋简体"/>
        <charset val="134"/>
      </rPr>
      <t>修修复青山乡雷记沟回汉支队遗址窑洞修建</t>
    </r>
    <r>
      <rPr>
        <sz val="16"/>
        <rFont val="Times New Roman"/>
        <charset val="0"/>
      </rPr>
      <t>9</t>
    </r>
    <r>
      <rPr>
        <sz val="16"/>
        <rFont val="方正仿宋简体"/>
        <charset val="134"/>
      </rPr>
      <t>孔，水毁沟壑土方回填</t>
    </r>
    <r>
      <rPr>
        <sz val="16"/>
        <rFont val="Times New Roman"/>
        <charset val="0"/>
      </rPr>
      <t>10000</t>
    </r>
    <r>
      <rPr>
        <sz val="16"/>
        <rFont val="方正仿宋简体"/>
        <charset val="134"/>
      </rPr>
      <t>方，仿古地面硬化</t>
    </r>
    <r>
      <rPr>
        <sz val="16"/>
        <rFont val="Times New Roman"/>
        <charset val="0"/>
      </rPr>
      <t>800</t>
    </r>
    <r>
      <rPr>
        <sz val="16"/>
        <rFont val="方正仿宋简体"/>
        <charset val="134"/>
      </rPr>
      <t>平米，配套水电等基础设施建设。</t>
    </r>
  </si>
  <si>
    <r>
      <rPr>
        <sz val="16"/>
        <rFont val="方正仿宋简体"/>
        <charset val="134"/>
      </rPr>
      <t>花马池镇移民村主干道两侧硬化项目</t>
    </r>
  </si>
  <si>
    <r>
      <rPr>
        <sz val="16"/>
        <rFont val="方正仿宋简体"/>
        <charset val="134"/>
      </rPr>
      <t>村庄主干道两侧硬化花马池镇裕兴村</t>
    </r>
    <r>
      <rPr>
        <sz val="16"/>
        <rFont val="Times New Roman"/>
        <charset val="0"/>
      </rPr>
      <t>6000</t>
    </r>
    <r>
      <rPr>
        <sz val="16"/>
        <rFont val="方正仿宋简体"/>
        <charset val="134"/>
      </rPr>
      <t>平米、南苑村</t>
    </r>
    <r>
      <rPr>
        <sz val="16"/>
        <rFont val="Times New Roman"/>
        <charset val="0"/>
      </rPr>
      <t>9500</t>
    </r>
    <r>
      <rPr>
        <sz val="16"/>
        <rFont val="方正仿宋简体"/>
        <charset val="134"/>
      </rPr>
      <t>平米。</t>
    </r>
  </si>
  <si>
    <r>
      <rPr>
        <sz val="16"/>
        <rFont val="方正仿宋简体"/>
        <charset val="134"/>
      </rPr>
      <t>裕兴村、南苑村</t>
    </r>
  </si>
  <si>
    <r>
      <rPr>
        <sz val="16"/>
        <color indexed="8"/>
        <rFont val="方正仿宋简体"/>
        <charset val="134"/>
      </rPr>
      <t>大水坑镇区安置点易地搬迁安置区公共设施提升项目</t>
    </r>
  </si>
  <si>
    <r>
      <rPr>
        <sz val="16"/>
        <color indexed="8"/>
        <rFont val="方正仿宋简体"/>
        <charset val="134"/>
      </rPr>
      <t>在大水坑镇区安置点，方便残疾人、老年人进出，更换易地搬迁小区单元门</t>
    </r>
    <r>
      <rPr>
        <sz val="16"/>
        <color indexed="8"/>
        <rFont val="Times New Roman"/>
        <charset val="0"/>
      </rPr>
      <t>11</t>
    </r>
    <r>
      <rPr>
        <sz val="16"/>
        <color indexed="8"/>
        <rFont val="方正仿宋简体"/>
        <charset val="134"/>
      </rPr>
      <t>个，维修改造楼道门台</t>
    </r>
    <r>
      <rPr>
        <sz val="16"/>
        <color indexed="8"/>
        <rFont val="Times New Roman"/>
        <charset val="0"/>
      </rPr>
      <t>11</t>
    </r>
    <r>
      <rPr>
        <sz val="16"/>
        <color indexed="8"/>
        <rFont val="方正仿宋简体"/>
        <charset val="134"/>
      </rPr>
      <t>个，安装无障碍通道带不锈钢扶手</t>
    </r>
    <r>
      <rPr>
        <sz val="16"/>
        <color indexed="8"/>
        <rFont val="Times New Roman"/>
        <charset val="0"/>
      </rPr>
      <t>11</t>
    </r>
    <r>
      <rPr>
        <sz val="16"/>
        <color indexed="8"/>
        <rFont val="方正仿宋简体"/>
        <charset val="134"/>
      </rPr>
      <t>套。</t>
    </r>
  </si>
  <si>
    <r>
      <rPr>
        <sz val="16"/>
        <color indexed="8"/>
        <rFont val="方正仿宋简体"/>
        <charset val="134"/>
      </rPr>
      <t>大水坑镇区安置点</t>
    </r>
  </si>
  <si>
    <r>
      <rPr>
        <sz val="16"/>
        <rFont val="方正仿宋简体"/>
        <charset val="134"/>
      </rPr>
      <t>惠安堡镇</t>
    </r>
    <r>
      <rPr>
        <sz val="16"/>
        <rFont val="Times New Roman"/>
        <charset val="0"/>
      </rPr>
      <t>2024</t>
    </r>
    <r>
      <rPr>
        <sz val="16"/>
        <rFont val="方正仿宋简体"/>
        <charset val="134"/>
      </rPr>
      <t>年移民致富提升项目</t>
    </r>
  </si>
  <si>
    <r>
      <rPr>
        <sz val="16"/>
        <rFont val="方正仿宋简体"/>
        <charset val="134"/>
      </rPr>
      <t>村庄主干道两侧硬化惠安堡镇惠苑村</t>
    </r>
    <r>
      <rPr>
        <sz val="16"/>
        <rFont val="Times New Roman"/>
        <charset val="0"/>
      </rPr>
      <t>5000</t>
    </r>
    <r>
      <rPr>
        <sz val="16"/>
        <rFont val="方正仿宋简体"/>
        <charset val="134"/>
      </rPr>
      <t>平米、萌城村</t>
    </r>
    <r>
      <rPr>
        <sz val="16"/>
        <rFont val="Times New Roman"/>
        <charset val="0"/>
      </rPr>
      <t>2300</t>
    </r>
    <r>
      <rPr>
        <sz val="16"/>
        <rFont val="方正仿宋简体"/>
        <charset val="134"/>
      </rPr>
      <t>平米。新建护坡工程惠安堡镇惠苑村</t>
    </r>
    <r>
      <rPr>
        <sz val="16"/>
        <rFont val="Times New Roman"/>
        <charset val="0"/>
      </rPr>
      <t>4800</t>
    </r>
    <r>
      <rPr>
        <sz val="16"/>
        <rFont val="方正仿宋简体"/>
        <charset val="134"/>
      </rPr>
      <t>平米、萌城村</t>
    </r>
    <r>
      <rPr>
        <sz val="16"/>
        <rFont val="Times New Roman"/>
        <charset val="0"/>
      </rPr>
      <t>2000</t>
    </r>
    <r>
      <rPr>
        <sz val="16"/>
        <rFont val="方正仿宋简体"/>
        <charset val="134"/>
      </rPr>
      <t>平米。</t>
    </r>
  </si>
  <si>
    <r>
      <rPr>
        <sz val="16"/>
        <rFont val="方正仿宋简体"/>
        <charset val="134"/>
      </rPr>
      <t>惠苑村、萌城村</t>
    </r>
  </si>
  <si>
    <r>
      <rPr>
        <sz val="16"/>
        <rFont val="方正仿宋简体"/>
        <charset val="134"/>
      </rPr>
      <t>王乐井乡移民致富提升行动</t>
    </r>
    <r>
      <rPr>
        <sz val="16"/>
        <rFont val="Times New Roman"/>
        <charset val="0"/>
      </rPr>
      <t>2024</t>
    </r>
    <r>
      <rPr>
        <sz val="16"/>
        <rFont val="方正仿宋简体"/>
        <charset val="134"/>
      </rPr>
      <t>年发展项目</t>
    </r>
  </si>
  <si>
    <r>
      <rPr>
        <sz val="16"/>
        <rFont val="方正仿宋简体"/>
        <charset val="134"/>
      </rPr>
      <t>新建王乐井乡西沟村养殖园区排水边沟</t>
    </r>
    <r>
      <rPr>
        <sz val="16"/>
        <rFont val="Times New Roman"/>
        <charset val="0"/>
      </rPr>
      <t>0.5</t>
    </r>
    <r>
      <rPr>
        <sz val="16"/>
        <rFont val="方正仿宋简体"/>
        <charset val="134"/>
      </rPr>
      <t>公里；改造提升王乐井乡曾记畔村排水边沟</t>
    </r>
    <r>
      <rPr>
        <sz val="16"/>
        <rFont val="Times New Roman"/>
        <charset val="0"/>
      </rPr>
      <t>0.3</t>
    </r>
    <r>
      <rPr>
        <sz val="16"/>
        <rFont val="方正仿宋简体"/>
        <charset val="134"/>
      </rPr>
      <t>公里。村庄主干道两侧硬化王乐井乡西沟安置点</t>
    </r>
    <r>
      <rPr>
        <sz val="16"/>
        <rFont val="Times New Roman"/>
        <charset val="0"/>
      </rPr>
      <t>1200</t>
    </r>
    <r>
      <rPr>
        <sz val="16"/>
        <rFont val="方正仿宋简体"/>
        <charset val="0"/>
      </rPr>
      <t>平米、曾记畔安置点</t>
    </r>
    <r>
      <rPr>
        <sz val="16"/>
        <rFont val="Times New Roman"/>
        <charset val="0"/>
      </rPr>
      <t>1000</t>
    </r>
    <r>
      <rPr>
        <sz val="16"/>
        <rFont val="方正仿宋简体"/>
        <charset val="0"/>
      </rPr>
      <t>平米。</t>
    </r>
  </si>
  <si>
    <r>
      <rPr>
        <sz val="16"/>
        <rFont val="方正仿宋简体"/>
        <charset val="134"/>
      </rPr>
      <t>西沟、曾记畔</t>
    </r>
  </si>
  <si>
    <r>
      <rPr>
        <sz val="16"/>
        <rFont val="方正仿宋简体"/>
        <charset val="134"/>
      </rPr>
      <t>青山乡方山村移民致富提升行动项目</t>
    </r>
  </si>
  <si>
    <r>
      <rPr>
        <sz val="16"/>
        <rFont val="方正仿宋简体"/>
        <charset val="134"/>
      </rPr>
      <t>在易地搬迁点修建健身步道</t>
    </r>
    <r>
      <rPr>
        <sz val="16"/>
        <rFont val="Times New Roman"/>
        <charset val="0"/>
      </rPr>
      <t>500</t>
    </r>
    <r>
      <rPr>
        <sz val="16"/>
        <rFont val="方正仿宋简体"/>
        <charset val="134"/>
      </rPr>
      <t>米、绿化硬化</t>
    </r>
    <r>
      <rPr>
        <sz val="16"/>
        <rFont val="Times New Roman"/>
        <charset val="0"/>
      </rPr>
      <t>500</t>
    </r>
    <r>
      <rPr>
        <sz val="16"/>
        <rFont val="方正仿宋简体"/>
        <charset val="134"/>
      </rPr>
      <t>平米、配备休息桌椅</t>
    </r>
    <r>
      <rPr>
        <sz val="16"/>
        <rFont val="Times New Roman"/>
        <charset val="0"/>
      </rPr>
      <t>1</t>
    </r>
    <r>
      <rPr>
        <sz val="16"/>
        <rFont val="方正仿宋简体"/>
        <charset val="134"/>
      </rPr>
      <t>套。新建护坡工程青山乡方山村</t>
    </r>
    <r>
      <rPr>
        <sz val="16"/>
        <rFont val="Times New Roman"/>
        <charset val="0"/>
      </rPr>
      <t>1200</t>
    </r>
    <r>
      <rPr>
        <sz val="16"/>
        <rFont val="方正仿宋简体"/>
        <charset val="134"/>
      </rPr>
      <t>平米。</t>
    </r>
  </si>
  <si>
    <r>
      <rPr>
        <sz val="16"/>
        <rFont val="方正仿宋简体"/>
        <charset val="134"/>
      </rPr>
      <t>王乐井牛记圈生态牧场蓄水池及配套电力项目</t>
    </r>
  </si>
  <si>
    <r>
      <rPr>
        <sz val="16"/>
        <rFont val="方正仿宋简体"/>
        <charset val="134"/>
      </rPr>
      <t>新建</t>
    </r>
    <r>
      <rPr>
        <sz val="16"/>
        <rFont val="Times New Roman"/>
        <charset val="0"/>
      </rPr>
      <t>50</t>
    </r>
    <r>
      <rPr>
        <sz val="16"/>
        <rFont val="方正仿宋简体"/>
        <charset val="134"/>
      </rPr>
      <t>方蓄水池一座，安装</t>
    </r>
    <r>
      <rPr>
        <sz val="16"/>
        <rFont val="Times New Roman"/>
        <charset val="0"/>
      </rPr>
      <t>250</t>
    </r>
    <r>
      <rPr>
        <sz val="16"/>
        <rFont val="方正仿宋简体"/>
        <charset val="134"/>
      </rPr>
      <t>千瓦变压器一台</t>
    </r>
  </si>
  <si>
    <r>
      <rPr>
        <sz val="16"/>
        <rFont val="方正仿宋简体"/>
        <charset val="134"/>
      </rPr>
      <t>牛记圈村</t>
    </r>
  </si>
  <si>
    <r>
      <rPr>
        <sz val="16"/>
        <rFont val="方正仿宋简体"/>
        <charset val="134"/>
      </rPr>
      <t>青山乡月儿泉村雷记沟红色旅游基础设施建设项目（乡村振兴）</t>
    </r>
  </si>
  <si>
    <r>
      <rPr>
        <sz val="16"/>
        <rFont val="方正仿宋简体"/>
        <charset val="134"/>
      </rPr>
      <t>计划投入资金</t>
    </r>
    <r>
      <rPr>
        <sz val="16"/>
        <rFont val="Times New Roman"/>
        <charset val="0"/>
      </rPr>
      <t>130</t>
    </r>
    <r>
      <rPr>
        <sz val="16"/>
        <rFont val="方正仿宋简体"/>
        <charset val="134"/>
      </rPr>
      <t>万元。新建回汉支队平房</t>
    </r>
    <r>
      <rPr>
        <sz val="16"/>
        <rFont val="Times New Roman"/>
        <charset val="0"/>
      </rPr>
      <t>144</t>
    </r>
    <r>
      <rPr>
        <sz val="16"/>
        <rFont val="方正仿宋简体"/>
        <charset val="134"/>
      </rPr>
      <t>平米，回汉支队窑洞</t>
    </r>
    <r>
      <rPr>
        <sz val="16"/>
        <rFont val="Times New Roman"/>
        <charset val="0"/>
      </rPr>
      <t>72</t>
    </r>
    <r>
      <rPr>
        <sz val="16"/>
        <rFont val="方正仿宋简体"/>
        <charset val="134"/>
      </rPr>
      <t>平米，院落硬化</t>
    </r>
    <r>
      <rPr>
        <sz val="16"/>
        <rFont val="Times New Roman"/>
        <charset val="0"/>
      </rPr>
      <t>180</t>
    </r>
    <r>
      <rPr>
        <sz val="16"/>
        <rFont val="方正仿宋简体"/>
        <charset val="134"/>
      </rPr>
      <t>平米等室外基础设施。</t>
    </r>
  </si>
  <si>
    <r>
      <rPr>
        <sz val="16"/>
        <rFont val="方正仿宋简体"/>
        <charset val="134"/>
      </rPr>
      <t>（二）</t>
    </r>
  </si>
  <si>
    <t>人居环境整治</t>
  </si>
  <si>
    <r>
      <rPr>
        <sz val="16"/>
        <rFont val="方正仿宋简体"/>
        <charset val="134"/>
      </rPr>
      <t>人居环境整治</t>
    </r>
  </si>
  <si>
    <r>
      <rPr>
        <sz val="16"/>
        <rFont val="方正仿宋简体"/>
        <charset val="134"/>
      </rPr>
      <t>盐池县</t>
    </r>
    <r>
      <rPr>
        <sz val="16"/>
        <rFont val="Times New Roman"/>
        <charset val="0"/>
      </rPr>
      <t>2024</t>
    </r>
    <r>
      <rPr>
        <sz val="16"/>
        <rFont val="方正仿宋简体"/>
        <charset val="134"/>
      </rPr>
      <t>年农村人居环境整治提升项目</t>
    </r>
  </si>
  <si>
    <r>
      <rPr>
        <sz val="16"/>
        <rFont val="方正仿宋简体"/>
        <charset val="134"/>
      </rPr>
      <t>以</t>
    </r>
    <r>
      <rPr>
        <sz val="16"/>
        <rFont val="Times New Roman"/>
        <charset val="0"/>
      </rPr>
      <t>“</t>
    </r>
    <r>
      <rPr>
        <sz val="16"/>
        <rFont val="方正仿宋简体"/>
        <charset val="134"/>
      </rPr>
      <t>五清一绿一改</t>
    </r>
    <r>
      <rPr>
        <sz val="16"/>
        <rFont val="Times New Roman"/>
        <charset val="0"/>
      </rPr>
      <t>”</t>
    </r>
    <r>
      <rPr>
        <sz val="16"/>
        <rFont val="方正仿宋简体"/>
        <charset val="134"/>
      </rPr>
      <t>为主要内容，持续巩固深化村庄清洁行动成果，突出清理死角盲区，推进村庄清洁由</t>
    </r>
    <r>
      <rPr>
        <sz val="16"/>
        <rFont val="Times New Roman"/>
        <charset val="0"/>
      </rPr>
      <t>“</t>
    </r>
    <r>
      <rPr>
        <sz val="16"/>
        <rFont val="方正仿宋简体"/>
        <charset val="134"/>
      </rPr>
      <t>清脏</t>
    </r>
    <r>
      <rPr>
        <sz val="16"/>
        <rFont val="Times New Roman"/>
        <charset val="0"/>
      </rPr>
      <t>”</t>
    </r>
    <r>
      <rPr>
        <sz val="16"/>
        <rFont val="方正仿宋简体"/>
        <charset val="134"/>
      </rPr>
      <t>向</t>
    </r>
    <r>
      <rPr>
        <sz val="16"/>
        <rFont val="Times New Roman"/>
        <charset val="0"/>
      </rPr>
      <t>“</t>
    </r>
    <r>
      <rPr>
        <sz val="16"/>
        <rFont val="方正仿宋简体"/>
        <charset val="134"/>
      </rPr>
      <t>治乱</t>
    </r>
    <r>
      <rPr>
        <sz val="16"/>
        <rFont val="Times New Roman"/>
        <charset val="0"/>
      </rPr>
      <t>”</t>
    </r>
    <r>
      <rPr>
        <sz val="16"/>
        <rFont val="方正仿宋简体"/>
        <charset val="134"/>
      </rPr>
      <t>拓展，由村庄面上清洁向屋内庭院、村庄周边拓展。</t>
    </r>
  </si>
  <si>
    <r>
      <rPr>
        <sz val="16"/>
        <rFont val="方正仿宋简体"/>
        <charset val="134"/>
      </rPr>
      <t>各行政村</t>
    </r>
  </si>
  <si>
    <r>
      <rPr>
        <sz val="16"/>
        <rFont val="Times New Roman"/>
        <charset val="0"/>
      </rPr>
      <t>2024</t>
    </r>
    <r>
      <rPr>
        <sz val="16"/>
        <rFont val="方正仿宋简体"/>
        <charset val="134"/>
      </rPr>
      <t>年沙边子村生态环境保护优化项目（中航油）</t>
    </r>
  </si>
  <si>
    <r>
      <rPr>
        <sz val="16"/>
        <rFont val="方正仿宋简体"/>
        <charset val="134"/>
      </rPr>
      <t>在沙地活化沙丘采取草方格沙障措施实施工程固沙，沙障规格</t>
    </r>
    <r>
      <rPr>
        <sz val="16"/>
        <rFont val="Times New Roman"/>
        <charset val="0"/>
      </rPr>
      <t>100*100cm</t>
    </r>
    <r>
      <rPr>
        <sz val="16"/>
        <rFont val="方正仿宋简体"/>
        <charset val="134"/>
      </rPr>
      <t>，治理面积</t>
    </r>
    <r>
      <rPr>
        <sz val="16"/>
        <rFont val="Times New Roman"/>
        <charset val="0"/>
      </rPr>
      <t>300</t>
    </r>
    <r>
      <rPr>
        <sz val="16"/>
        <rFont val="方正仿宋简体"/>
        <charset val="134"/>
      </rPr>
      <t>亩。</t>
    </r>
  </si>
  <si>
    <r>
      <rPr>
        <sz val="16"/>
        <rFont val="方正仿宋简体"/>
        <charset val="134"/>
      </rPr>
      <t>花马池镇沙边子村</t>
    </r>
  </si>
  <si>
    <r>
      <rPr>
        <sz val="16"/>
        <rFont val="方正仿宋简体"/>
        <charset val="134"/>
      </rPr>
      <t>林业和草原局</t>
    </r>
  </si>
  <si>
    <r>
      <rPr>
        <sz val="16"/>
        <rFont val="方正仿宋简体"/>
        <charset val="134"/>
      </rPr>
      <t>花马池镇长城村</t>
    </r>
    <r>
      <rPr>
        <sz val="16"/>
        <rFont val="Times New Roman"/>
        <charset val="0"/>
      </rPr>
      <t>2024</t>
    </r>
    <r>
      <rPr>
        <sz val="16"/>
        <rFont val="方正仿宋简体"/>
        <charset val="134"/>
      </rPr>
      <t>年美丽村庄建设项目（乡村振兴）</t>
    </r>
  </si>
  <si>
    <r>
      <rPr>
        <sz val="16"/>
        <rFont val="方正仿宋简体"/>
        <charset val="134"/>
      </rPr>
      <t>深井清除残垣断壁</t>
    </r>
    <r>
      <rPr>
        <sz val="16"/>
        <rFont val="Times New Roman"/>
        <charset val="0"/>
      </rPr>
      <t>50</t>
    </r>
    <r>
      <rPr>
        <sz val="16"/>
        <rFont val="方正仿宋简体"/>
        <charset val="134"/>
      </rPr>
      <t>处、乱堆乱放</t>
    </r>
    <r>
      <rPr>
        <sz val="16"/>
        <rFont val="Times New Roman"/>
        <charset val="0"/>
      </rPr>
      <t>100</t>
    </r>
    <r>
      <rPr>
        <sz val="16"/>
        <rFont val="方正仿宋简体"/>
        <charset val="134"/>
      </rPr>
      <t>处，雇用铲车</t>
    </r>
    <r>
      <rPr>
        <sz val="16"/>
        <rFont val="Times New Roman"/>
        <charset val="0"/>
      </rPr>
      <t>100</t>
    </r>
    <r>
      <rPr>
        <sz val="16"/>
        <rFont val="方正仿宋简体"/>
        <charset val="134"/>
      </rPr>
      <t>小时、人工</t>
    </r>
    <r>
      <rPr>
        <sz val="16"/>
        <rFont val="Times New Roman"/>
        <charset val="0"/>
      </rPr>
      <t>300</t>
    </r>
    <r>
      <rPr>
        <sz val="16"/>
        <rFont val="方正仿宋简体"/>
        <charset val="134"/>
      </rPr>
      <t>人次，村庄巷道两侧硬化</t>
    </r>
    <r>
      <rPr>
        <sz val="16"/>
        <rFont val="Times New Roman"/>
        <charset val="0"/>
      </rPr>
      <t>2400</t>
    </r>
    <r>
      <rPr>
        <sz val="16"/>
        <rFont val="宋体"/>
        <charset val="134"/>
      </rPr>
      <t>㎡</t>
    </r>
    <r>
      <rPr>
        <sz val="16"/>
        <rFont val="方正仿宋简体"/>
        <charset val="134"/>
      </rPr>
      <t>等美丽村庄建设项目。</t>
    </r>
  </si>
  <si>
    <r>
      <rPr>
        <sz val="16"/>
        <rFont val="方正仿宋简体"/>
        <charset val="134"/>
      </rPr>
      <t>花马池镇苏步井村人居环境整治项目（乡村振兴）</t>
    </r>
  </si>
  <si>
    <r>
      <rPr>
        <sz val="16"/>
        <rFont val="方正仿宋简体"/>
        <charset val="134"/>
      </rPr>
      <t>新建公厕</t>
    </r>
    <r>
      <rPr>
        <sz val="16"/>
        <rFont val="Times New Roman"/>
        <charset val="0"/>
      </rPr>
      <t>1</t>
    </r>
    <r>
      <rPr>
        <sz val="16"/>
        <rFont val="方正仿宋简体"/>
        <charset val="134"/>
      </rPr>
      <t>座，投资</t>
    </r>
    <r>
      <rPr>
        <sz val="16"/>
        <rFont val="Times New Roman"/>
        <charset val="0"/>
      </rPr>
      <t>28</t>
    </r>
    <r>
      <rPr>
        <sz val="16"/>
        <rFont val="方正仿宋简体"/>
        <charset val="134"/>
      </rPr>
      <t>万元；村庄巷道两侧面包砖硬化</t>
    </r>
    <r>
      <rPr>
        <sz val="16"/>
        <rFont val="Times New Roman"/>
        <charset val="0"/>
      </rPr>
      <t>15000</t>
    </r>
    <r>
      <rPr>
        <sz val="16"/>
        <rFont val="宋体"/>
        <charset val="134"/>
      </rPr>
      <t>㎡</t>
    </r>
    <r>
      <rPr>
        <sz val="16"/>
        <rFont val="方正仿宋简体"/>
        <charset val="134"/>
      </rPr>
      <t>，投入农综资金</t>
    </r>
    <r>
      <rPr>
        <sz val="16"/>
        <rFont val="Times New Roman"/>
        <charset val="0"/>
      </rPr>
      <t>72</t>
    </r>
    <r>
      <rPr>
        <sz val="16"/>
        <rFont val="方正仿宋简体"/>
        <charset val="134"/>
      </rPr>
      <t>万元、投入衔接资金</t>
    </r>
    <r>
      <rPr>
        <sz val="16"/>
        <rFont val="Times New Roman"/>
        <charset val="0"/>
      </rPr>
      <t>108</t>
    </r>
    <r>
      <rPr>
        <sz val="16"/>
        <rFont val="方正仿宋简体"/>
        <charset val="134"/>
      </rPr>
      <t>万元；村庄人居环境卫生整治等，投入衔接资金</t>
    </r>
    <r>
      <rPr>
        <sz val="16"/>
        <rFont val="Times New Roman"/>
        <charset val="0"/>
      </rPr>
      <t>40</t>
    </r>
    <r>
      <rPr>
        <sz val="16"/>
        <rFont val="方正仿宋简体"/>
        <charset val="134"/>
      </rPr>
      <t>万元、投入县财政资金</t>
    </r>
    <r>
      <rPr>
        <sz val="16"/>
        <rFont val="Times New Roman"/>
        <charset val="0"/>
      </rPr>
      <t>20</t>
    </r>
    <r>
      <rPr>
        <sz val="16"/>
        <rFont val="方正仿宋简体"/>
        <charset val="134"/>
      </rPr>
      <t>万元。</t>
    </r>
  </si>
  <si>
    <r>
      <rPr>
        <sz val="16"/>
        <rFont val="方正仿宋简体"/>
        <charset val="134"/>
      </rPr>
      <t>花马池镇四墩子村人居环境整治项目（乡村振兴）</t>
    </r>
  </si>
  <si>
    <r>
      <rPr>
        <sz val="16"/>
        <rFont val="方正仿宋简体"/>
        <charset val="134"/>
      </rPr>
      <t>投入闽宁资金</t>
    </r>
    <r>
      <rPr>
        <sz val="16"/>
        <rFont val="Times New Roman"/>
        <charset val="0"/>
      </rPr>
      <t>110</t>
    </r>
    <r>
      <rPr>
        <sz val="16"/>
        <rFont val="方正仿宋简体"/>
        <charset val="134"/>
      </rPr>
      <t>万元，硬化村庄巷道</t>
    </r>
    <r>
      <rPr>
        <sz val="16"/>
        <rFont val="Times New Roman"/>
        <charset val="0"/>
      </rPr>
      <t>5000</t>
    </r>
    <r>
      <rPr>
        <sz val="16"/>
        <rFont val="方正仿宋简体"/>
        <charset val="134"/>
      </rPr>
      <t>平方米，清除残垣断壁</t>
    </r>
    <r>
      <rPr>
        <sz val="16"/>
        <rFont val="Times New Roman"/>
        <charset val="0"/>
      </rPr>
      <t>20</t>
    </r>
    <r>
      <rPr>
        <sz val="16"/>
        <rFont val="方正仿宋简体"/>
        <charset val="134"/>
      </rPr>
      <t>处、乱堆乱放</t>
    </r>
    <r>
      <rPr>
        <sz val="16"/>
        <rFont val="Times New Roman"/>
        <charset val="0"/>
      </rPr>
      <t>50</t>
    </r>
    <r>
      <rPr>
        <sz val="16"/>
        <rFont val="方正仿宋简体"/>
        <charset val="134"/>
      </rPr>
      <t>处，制作移风易俗文化牌</t>
    </r>
    <r>
      <rPr>
        <sz val="16"/>
        <rFont val="Times New Roman"/>
        <charset val="0"/>
      </rPr>
      <t>1</t>
    </r>
    <r>
      <rPr>
        <sz val="16"/>
        <rFont val="方正仿宋简体"/>
        <charset val="134"/>
      </rPr>
      <t>处。</t>
    </r>
  </si>
  <si>
    <r>
      <rPr>
        <sz val="16"/>
        <rFont val="方正仿宋简体"/>
        <charset val="134"/>
      </rPr>
      <t>大水坑镇新泉井村村容村貌整治提升（乡村振兴）</t>
    </r>
  </si>
  <si>
    <r>
      <rPr>
        <sz val="16"/>
        <rFont val="方正仿宋简体"/>
        <charset val="134"/>
      </rPr>
      <t>开展农村人居环境整治，清理何记墩自然村公共区域</t>
    </r>
    <r>
      <rPr>
        <sz val="16"/>
        <rFont val="Times New Roman"/>
        <charset val="0"/>
      </rPr>
      <t>“</t>
    </r>
    <r>
      <rPr>
        <sz val="16"/>
        <rFont val="方正仿宋简体"/>
        <charset val="134"/>
      </rPr>
      <t>三大堆</t>
    </r>
    <r>
      <rPr>
        <sz val="16"/>
        <rFont val="Times New Roman"/>
        <charset val="0"/>
      </rPr>
      <t>”</t>
    </r>
    <r>
      <rPr>
        <sz val="16"/>
        <rFont val="方正仿宋简体"/>
        <charset val="134"/>
      </rPr>
      <t>，购置垃圾桶</t>
    </r>
    <r>
      <rPr>
        <sz val="16"/>
        <rFont val="Times New Roman"/>
        <charset val="0"/>
      </rPr>
      <t>100</t>
    </r>
    <r>
      <rPr>
        <sz val="16"/>
        <rFont val="方正仿宋简体"/>
        <charset val="134"/>
      </rPr>
      <t>个等。</t>
    </r>
  </si>
  <si>
    <r>
      <rPr>
        <sz val="16"/>
        <rFont val="方正仿宋简体"/>
        <charset val="134"/>
      </rPr>
      <t>大水坑镇马坊村村容村貌整治提升（乡村振兴）</t>
    </r>
  </si>
  <si>
    <r>
      <rPr>
        <sz val="16"/>
        <rFont val="方正仿宋简体"/>
        <charset val="134"/>
      </rPr>
      <t>对马坊等</t>
    </r>
    <r>
      <rPr>
        <sz val="16"/>
        <rFont val="Times New Roman"/>
        <charset val="0"/>
      </rPr>
      <t>4</t>
    </r>
    <r>
      <rPr>
        <sz val="16"/>
        <rFont val="方正仿宋简体"/>
        <charset val="134"/>
      </rPr>
      <t>个自然村开展环境卫生整治，主要用于清除残垣断壁、清理乱堆乱放，环境卫生治理等。</t>
    </r>
  </si>
  <si>
    <r>
      <rPr>
        <sz val="16"/>
        <rFont val="方正仿宋简体"/>
        <charset val="134"/>
      </rPr>
      <t>惠安堡镇大坝村人居环境整治项目（乡村振兴）</t>
    </r>
  </si>
  <si>
    <r>
      <rPr>
        <sz val="16"/>
        <rFont val="方正仿宋简体"/>
        <charset val="134"/>
      </rPr>
      <t>投入衔接资金</t>
    </r>
    <r>
      <rPr>
        <sz val="16"/>
        <rFont val="Times New Roman"/>
        <charset val="0"/>
      </rPr>
      <t>100</t>
    </r>
    <r>
      <rPr>
        <sz val="16"/>
        <rFont val="方正仿宋简体"/>
        <charset val="134"/>
      </rPr>
      <t>万元，对刘石嘴、一组、二组等进行环境卫生整治，清除残垣断壁</t>
    </r>
    <r>
      <rPr>
        <sz val="16"/>
        <rFont val="Times New Roman"/>
        <charset val="0"/>
      </rPr>
      <t>,</t>
    </r>
    <r>
      <rPr>
        <sz val="16"/>
        <rFont val="方正仿宋简体"/>
        <charset val="134"/>
      </rPr>
      <t>清理三大堆</t>
    </r>
    <r>
      <rPr>
        <sz val="16"/>
        <rFont val="Times New Roman"/>
        <charset val="0"/>
      </rPr>
      <t>,</t>
    </r>
    <r>
      <rPr>
        <sz val="16"/>
        <rFont val="方正仿宋简体"/>
        <charset val="134"/>
      </rPr>
      <t>提升村容村貌等。</t>
    </r>
  </si>
  <si>
    <r>
      <rPr>
        <sz val="16"/>
        <rFont val="方正仿宋简体"/>
        <charset val="134"/>
      </rPr>
      <t>惠安堡镇杜记沟村人居环境整治（乡村振兴）</t>
    </r>
  </si>
  <si>
    <r>
      <rPr>
        <sz val="16"/>
        <rFont val="方正仿宋简体"/>
        <charset val="134"/>
      </rPr>
      <t>实施平台村深井、乔儿庄、余台子等自然村环境整治，使农村环境干净，整洁有序，提商农村村容村貌，使环境卫生整治工作得到进一步提升。</t>
    </r>
  </si>
  <si>
    <r>
      <rPr>
        <sz val="16"/>
        <rFont val="方正仿宋简体"/>
        <charset val="134"/>
      </rPr>
      <t>高沙窝镇二步坑村人居环境整治（乡村振兴）</t>
    </r>
  </si>
  <si>
    <r>
      <rPr>
        <sz val="16"/>
        <rFont val="方正仿宋简体"/>
        <charset val="134"/>
      </rPr>
      <t>投入综合改革资金</t>
    </r>
    <r>
      <rPr>
        <sz val="16"/>
        <rFont val="Times New Roman"/>
        <charset val="0"/>
      </rPr>
      <t>30</t>
    </r>
    <r>
      <rPr>
        <sz val="16"/>
        <rFont val="方正仿宋简体"/>
        <charset val="134"/>
      </rPr>
      <t>万元、财政资金</t>
    </r>
    <r>
      <rPr>
        <sz val="16"/>
        <rFont val="Times New Roman"/>
        <charset val="0"/>
      </rPr>
      <t>22</t>
    </r>
    <r>
      <rPr>
        <sz val="16"/>
        <rFont val="方正仿宋简体"/>
        <charset val="134"/>
      </rPr>
      <t>万元，建设杂物间</t>
    </r>
    <r>
      <rPr>
        <sz val="16"/>
        <rFont val="Times New Roman"/>
        <charset val="0"/>
      </rPr>
      <t>800</t>
    </r>
    <r>
      <rPr>
        <sz val="16"/>
        <rFont val="方正仿宋简体"/>
        <charset val="134"/>
      </rPr>
      <t>平米，持续推进环境卫生综合整治，重点用于清理农村生活垃圾、清理农业生产废弃物、清理乱堆乱放、清理残垣断壁等。</t>
    </r>
  </si>
  <si>
    <r>
      <rPr>
        <sz val="16"/>
        <rFont val="方正仿宋简体"/>
        <charset val="134"/>
      </rPr>
      <t>王乐井乡郑家堡村村庄环境整治</t>
    </r>
    <r>
      <rPr>
        <sz val="16"/>
        <rFont val="Times New Roman"/>
        <charset val="0"/>
      </rPr>
      <t>“</t>
    </r>
    <r>
      <rPr>
        <sz val="16"/>
        <rFont val="方正仿宋简体"/>
        <charset val="134"/>
      </rPr>
      <t>五清</t>
    </r>
    <r>
      <rPr>
        <sz val="16"/>
        <rFont val="Times New Roman"/>
        <charset val="0"/>
      </rPr>
      <t>”</t>
    </r>
    <r>
      <rPr>
        <sz val="16"/>
        <rFont val="方正仿宋简体"/>
        <charset val="134"/>
      </rPr>
      <t>行动（乡村振兴）（闽宁）</t>
    </r>
  </si>
  <si>
    <r>
      <rPr>
        <sz val="16"/>
        <rFont val="方正仿宋简体"/>
        <charset val="134"/>
      </rPr>
      <t>投入资金</t>
    </r>
    <r>
      <rPr>
        <sz val="16"/>
        <rFont val="Times New Roman"/>
        <charset val="0"/>
      </rPr>
      <t>162</t>
    </r>
    <r>
      <rPr>
        <sz val="16"/>
        <rFont val="方正仿宋简体"/>
        <charset val="134"/>
      </rPr>
      <t>万元，</t>
    </r>
    <r>
      <rPr>
        <sz val="16"/>
        <rFont val="Times New Roman"/>
        <charset val="0"/>
      </rPr>
      <t>1.</t>
    </r>
    <r>
      <rPr>
        <sz val="16"/>
        <rFont val="方正仿宋简体"/>
        <charset val="134"/>
      </rPr>
      <t>实施辖区四个自然村</t>
    </r>
    <r>
      <rPr>
        <sz val="16"/>
        <rFont val="Times New Roman"/>
        <charset val="0"/>
      </rPr>
      <t>“</t>
    </r>
    <r>
      <rPr>
        <sz val="16"/>
        <rFont val="方正仿宋简体"/>
        <charset val="134"/>
      </rPr>
      <t>五清</t>
    </r>
    <r>
      <rPr>
        <sz val="16"/>
        <rFont val="Times New Roman"/>
        <charset val="0"/>
      </rPr>
      <t>”</t>
    </r>
    <r>
      <rPr>
        <sz val="16"/>
        <rFont val="方正仿宋简体"/>
        <charset val="134"/>
      </rPr>
      <t>专项行动，治理农村</t>
    </r>
    <r>
      <rPr>
        <sz val="16"/>
        <rFont val="Times New Roman"/>
        <charset val="0"/>
      </rPr>
      <t>“</t>
    </r>
    <r>
      <rPr>
        <sz val="16"/>
        <rFont val="方正仿宋简体"/>
        <charset val="134"/>
      </rPr>
      <t>三大堆</t>
    </r>
    <r>
      <rPr>
        <sz val="16"/>
        <rFont val="Times New Roman"/>
        <charset val="0"/>
      </rPr>
      <t>”</t>
    </r>
    <r>
      <rPr>
        <sz val="16"/>
        <rFont val="方正仿宋简体"/>
        <charset val="134"/>
      </rPr>
      <t>，拆除废弃危房危棚、残垣断壁、清理柴草等，全面提升村容村貌。</t>
    </r>
    <r>
      <rPr>
        <sz val="16"/>
        <rFont val="Times New Roman"/>
        <charset val="0"/>
      </rPr>
      <t>2.</t>
    </r>
    <r>
      <rPr>
        <sz val="16"/>
        <rFont val="方正仿宋简体"/>
        <charset val="134"/>
      </rPr>
      <t>建立</t>
    </r>
    <r>
      <rPr>
        <sz val="16"/>
        <rFont val="Times New Roman"/>
        <charset val="0"/>
      </rPr>
      <t>“</t>
    </r>
    <r>
      <rPr>
        <sz val="16"/>
        <rFont val="方正仿宋简体"/>
        <charset val="134"/>
      </rPr>
      <t>支部组织、群众参与、网格评议、乡风融合</t>
    </r>
    <r>
      <rPr>
        <sz val="16"/>
        <rFont val="Times New Roman"/>
        <charset val="0"/>
      </rPr>
      <t>”</t>
    </r>
    <r>
      <rPr>
        <sz val="16"/>
        <rFont val="方正仿宋简体"/>
        <charset val="134"/>
      </rPr>
      <t>的共建共治乡村治理长效机制，推行</t>
    </r>
    <r>
      <rPr>
        <sz val="16"/>
        <rFont val="Times New Roman"/>
        <charset val="0"/>
      </rPr>
      <t>“</t>
    </r>
    <r>
      <rPr>
        <sz val="16"/>
        <rFont val="方正仿宋简体"/>
        <charset val="134"/>
      </rPr>
      <t>门前三包</t>
    </r>
    <r>
      <rPr>
        <sz val="16"/>
        <rFont val="Times New Roman"/>
        <charset val="0"/>
      </rPr>
      <t>”“</t>
    </r>
    <r>
      <rPr>
        <sz val="16"/>
        <rFont val="方正仿宋简体"/>
        <charset val="134"/>
      </rPr>
      <t>积分制</t>
    </r>
    <r>
      <rPr>
        <sz val="16"/>
        <rFont val="Times New Roman"/>
        <charset val="0"/>
      </rPr>
      <t>”</t>
    </r>
    <r>
      <rPr>
        <sz val="16"/>
        <rFont val="方正仿宋简体"/>
        <charset val="134"/>
      </rPr>
      <t>等制度，每月开展一次积分评比活动。</t>
    </r>
  </si>
  <si>
    <r>
      <rPr>
        <sz val="16"/>
        <rFont val="方正仿宋简体"/>
        <charset val="134"/>
      </rPr>
      <t>王乐井乡曾记畔村环境卫生改善项目（乡村振兴）</t>
    </r>
  </si>
  <si>
    <r>
      <rPr>
        <sz val="16"/>
        <rFont val="方正仿宋简体"/>
        <charset val="134"/>
      </rPr>
      <t>在张记沟组修建护坡</t>
    </r>
    <r>
      <rPr>
        <sz val="16"/>
        <rFont val="Times New Roman"/>
        <charset val="0"/>
      </rPr>
      <t>1911</t>
    </r>
    <r>
      <rPr>
        <sz val="16"/>
        <rFont val="方正仿宋简体"/>
        <charset val="134"/>
      </rPr>
      <t>平方米，维修现状沟道护坡</t>
    </r>
    <r>
      <rPr>
        <sz val="16"/>
        <rFont val="Times New Roman"/>
        <charset val="0"/>
      </rPr>
      <t>1270</t>
    </r>
    <r>
      <rPr>
        <sz val="16"/>
        <rFont val="方正仿宋简体"/>
        <charset val="134"/>
      </rPr>
      <t>平米，室外场地硬化</t>
    </r>
    <r>
      <rPr>
        <sz val="16"/>
        <rFont val="Times New Roman"/>
        <charset val="0"/>
      </rPr>
      <t>785</t>
    </r>
    <r>
      <rPr>
        <sz val="16"/>
        <rFont val="方正仿宋简体"/>
        <charset val="134"/>
      </rPr>
      <t>平米，拓展场地硬化</t>
    </r>
    <r>
      <rPr>
        <sz val="16"/>
        <rFont val="Times New Roman"/>
        <charset val="0"/>
      </rPr>
      <t>1806</t>
    </r>
    <r>
      <rPr>
        <sz val="16"/>
        <rFont val="方正仿宋简体"/>
        <charset val="134"/>
      </rPr>
      <t>平米，修建排洪渠长</t>
    </r>
    <r>
      <rPr>
        <sz val="16"/>
        <rFont val="Times New Roman"/>
        <charset val="0"/>
      </rPr>
      <t>105m</t>
    </r>
    <r>
      <rPr>
        <sz val="16"/>
        <rFont val="方正仿宋简体"/>
        <charset val="134"/>
      </rPr>
      <t>，排水明渠长</t>
    </r>
    <r>
      <rPr>
        <sz val="16"/>
        <rFont val="Times New Roman"/>
        <charset val="0"/>
      </rPr>
      <t>80m</t>
    </r>
    <r>
      <rPr>
        <sz val="16"/>
        <rFont val="方正仿宋简体"/>
        <charset val="134"/>
      </rPr>
      <t>。</t>
    </r>
  </si>
  <si>
    <r>
      <rPr>
        <sz val="16"/>
        <rFont val="方正仿宋简体"/>
        <charset val="134"/>
      </rPr>
      <t>王乐井乡曾记畔村</t>
    </r>
  </si>
  <si>
    <r>
      <rPr>
        <sz val="16"/>
        <rFont val="方正仿宋简体"/>
        <charset val="134"/>
      </rPr>
      <t>曾记畔村</t>
    </r>
  </si>
  <si>
    <r>
      <rPr>
        <sz val="16"/>
        <rFont val="方正仿宋简体"/>
        <charset val="134"/>
      </rPr>
      <t>青山乡青山村村容村貌整治提升和环境卫生长效机制建立（乡村振兴）</t>
    </r>
  </si>
  <si>
    <r>
      <rPr>
        <sz val="16"/>
        <rFont val="方正仿宋简体"/>
        <charset val="134"/>
      </rPr>
      <t>清理农村生活垃圾、清理残垣断壁等，拆除旧棚圈等，加强门前三包制度，大力推行</t>
    </r>
    <r>
      <rPr>
        <sz val="16"/>
        <rFont val="Times New Roman"/>
        <charset val="0"/>
      </rPr>
      <t>“</t>
    </r>
    <r>
      <rPr>
        <sz val="16"/>
        <rFont val="方正仿宋简体"/>
        <charset val="134"/>
      </rPr>
      <t>积分奖励</t>
    </r>
    <r>
      <rPr>
        <sz val="16"/>
        <rFont val="Times New Roman"/>
        <charset val="0"/>
      </rPr>
      <t>”</t>
    </r>
    <r>
      <rPr>
        <sz val="16"/>
        <rFont val="方正仿宋简体"/>
        <charset val="134"/>
      </rPr>
      <t>制度，</t>
    </r>
    <r>
      <rPr>
        <sz val="16"/>
        <rFont val="Times New Roman"/>
        <charset val="0"/>
      </rPr>
      <t>“</t>
    </r>
    <r>
      <rPr>
        <sz val="16"/>
        <rFont val="方正仿宋简体"/>
        <charset val="134"/>
      </rPr>
      <t>建立支部组织、群众参与、网格评议、乡风融合</t>
    </r>
    <r>
      <rPr>
        <sz val="16"/>
        <rFont val="Times New Roman"/>
        <charset val="0"/>
      </rPr>
      <t>”</t>
    </r>
    <r>
      <rPr>
        <sz val="16"/>
        <rFont val="方正仿宋简体"/>
        <charset val="134"/>
      </rPr>
      <t>建立环境卫生整治长效机制。</t>
    </r>
  </si>
  <si>
    <r>
      <rPr>
        <sz val="16"/>
        <rFont val="方正仿宋简体"/>
        <charset val="134"/>
      </rPr>
      <t>青山乡月儿泉村村容村貌整治提升和环境卫生长效机制建立（乡村振兴）</t>
    </r>
  </si>
  <si>
    <r>
      <rPr>
        <sz val="16"/>
        <rFont val="Times New Roman"/>
        <charset val="0"/>
      </rPr>
      <t>1</t>
    </r>
    <r>
      <rPr>
        <sz val="16"/>
        <rFont val="方正仿宋简体"/>
        <charset val="134"/>
      </rPr>
      <t>、清理农村生活垃圾、清理残垣断壁等，拆除清理旧棚圈等；</t>
    </r>
    <r>
      <rPr>
        <sz val="16"/>
        <rFont val="Times New Roman"/>
        <charset val="0"/>
      </rPr>
      <t>2</t>
    </r>
    <r>
      <rPr>
        <sz val="16"/>
        <rFont val="方正仿宋简体"/>
        <charset val="134"/>
      </rPr>
      <t>、加强门前三包制度，大力推行</t>
    </r>
    <r>
      <rPr>
        <sz val="16"/>
        <rFont val="Times New Roman"/>
        <charset val="0"/>
      </rPr>
      <t>“</t>
    </r>
    <r>
      <rPr>
        <sz val="16"/>
        <rFont val="方正仿宋简体"/>
        <charset val="134"/>
      </rPr>
      <t>积分奖励</t>
    </r>
    <r>
      <rPr>
        <sz val="16"/>
        <rFont val="Times New Roman"/>
        <charset val="0"/>
      </rPr>
      <t>”</t>
    </r>
    <r>
      <rPr>
        <sz val="16"/>
        <rFont val="方正仿宋简体"/>
        <charset val="134"/>
      </rPr>
      <t>制度，建立</t>
    </r>
    <r>
      <rPr>
        <sz val="16"/>
        <rFont val="Times New Roman"/>
        <charset val="0"/>
      </rPr>
      <t>“</t>
    </r>
    <r>
      <rPr>
        <sz val="16"/>
        <rFont val="方正仿宋简体"/>
        <charset val="134"/>
      </rPr>
      <t>支部组织、群众参与、网格评议、乡风融合</t>
    </r>
    <r>
      <rPr>
        <sz val="16"/>
        <rFont val="Times New Roman"/>
        <charset val="0"/>
      </rPr>
      <t>”</t>
    </r>
    <r>
      <rPr>
        <sz val="16"/>
        <rFont val="方正仿宋简体"/>
        <charset val="134"/>
      </rPr>
      <t>长效机制；</t>
    </r>
    <r>
      <rPr>
        <sz val="16"/>
        <rFont val="Times New Roman"/>
        <charset val="0"/>
      </rPr>
      <t>3</t>
    </r>
    <r>
      <rPr>
        <sz val="16"/>
        <rFont val="方正仿宋简体"/>
        <charset val="134"/>
      </rPr>
      <t>、对全村</t>
    </r>
    <r>
      <rPr>
        <sz val="16"/>
        <rFont val="Times New Roman"/>
        <charset val="0"/>
      </rPr>
      <t>9</t>
    </r>
    <r>
      <rPr>
        <sz val="16"/>
        <rFont val="方正仿宋简体"/>
        <charset val="134"/>
      </rPr>
      <t>个自然村断头路硬化</t>
    </r>
    <r>
      <rPr>
        <sz val="16"/>
        <rFont val="Times New Roman"/>
        <charset val="0"/>
      </rPr>
      <t>2</t>
    </r>
    <r>
      <rPr>
        <sz val="16"/>
        <rFont val="方正仿宋简体"/>
        <charset val="134"/>
      </rPr>
      <t>公里。</t>
    </r>
  </si>
  <si>
    <r>
      <rPr>
        <sz val="16"/>
        <rFont val="方正仿宋简体"/>
        <charset val="134"/>
      </rPr>
      <t>冯记沟乡丁记掌村人居环境</t>
    </r>
    <r>
      <rPr>
        <sz val="16"/>
        <rFont val="Times New Roman"/>
        <charset val="0"/>
      </rPr>
      <t xml:space="preserve">
</t>
    </r>
    <r>
      <rPr>
        <sz val="16"/>
        <rFont val="方正仿宋简体"/>
        <charset val="134"/>
      </rPr>
      <t>整治项目（乡村振兴）</t>
    </r>
  </si>
  <si>
    <r>
      <rPr>
        <sz val="16"/>
        <rFont val="方正仿宋简体"/>
        <charset val="134"/>
      </rPr>
      <t>对三道井组、双庄坑组实施巷道破损混凝土路维修</t>
    </r>
    <r>
      <rPr>
        <sz val="16"/>
        <rFont val="Times New Roman"/>
        <charset val="0"/>
      </rPr>
      <t>1.6km</t>
    </r>
    <r>
      <rPr>
        <sz val="16"/>
        <rFont val="方正仿宋简体"/>
        <charset val="134"/>
      </rPr>
      <t>（沥青罩面维修），硬化入户路</t>
    </r>
    <r>
      <rPr>
        <sz val="16"/>
        <rFont val="Times New Roman"/>
        <charset val="0"/>
      </rPr>
      <t>5600m2</t>
    </r>
    <r>
      <rPr>
        <sz val="16"/>
        <rFont val="方正仿宋简体"/>
        <charset val="134"/>
      </rPr>
      <t>；维修广场</t>
    </r>
    <r>
      <rPr>
        <sz val="16"/>
        <rFont val="Times New Roman"/>
        <charset val="0"/>
      </rPr>
      <t>1</t>
    </r>
    <r>
      <rPr>
        <sz val="16"/>
        <rFont val="方正仿宋简体"/>
        <charset val="134"/>
      </rPr>
      <t>处，对各自然村村庄进行环境整治，拆除残垣断壁、废弃棚圈，清理乱堆乱放，清运拆除垃圾、农业废弃物等。</t>
    </r>
  </si>
  <si>
    <r>
      <rPr>
        <sz val="16"/>
        <rFont val="方正仿宋简体"/>
        <charset val="134"/>
      </rPr>
      <t>冯记沟乡雨强村人居环境整治项目（乡村振兴）</t>
    </r>
  </si>
  <si>
    <r>
      <rPr>
        <sz val="16"/>
        <rFont val="方正仿宋简体"/>
        <charset val="134"/>
      </rPr>
      <t>对牛记口子组实施巷道破损混凝土路维修</t>
    </r>
    <r>
      <rPr>
        <sz val="16"/>
        <rFont val="Times New Roman"/>
        <charset val="0"/>
      </rPr>
      <t>2.5km</t>
    </r>
    <r>
      <rPr>
        <sz val="16"/>
        <rFont val="方正仿宋简体"/>
        <charset val="134"/>
      </rPr>
      <t>（沥青罩面维修），牛记口子自然村巷道硬化</t>
    </r>
    <r>
      <rPr>
        <sz val="16"/>
        <rFont val="Times New Roman"/>
        <charset val="0"/>
      </rPr>
      <t>3200</t>
    </r>
    <r>
      <rPr>
        <sz val="16"/>
        <rFont val="方正仿宋简体"/>
        <charset val="134"/>
      </rPr>
      <t>平方米、牛记口子自然村建造出户入园养殖棚圈（项目配套三通一平）；对村庄进行人居环境整治，拆除残垣断壁、废弃棚圈，清理三大堆，清运拆除垃圾等。</t>
    </r>
  </si>
  <si>
    <r>
      <rPr>
        <sz val="16"/>
        <rFont val="方正仿宋简体"/>
        <charset val="134"/>
      </rPr>
      <t>麻黄山乡麻黄山村基础设施改造提升及环境卫生整治项目（乡村振兴）</t>
    </r>
  </si>
  <si>
    <r>
      <rPr>
        <sz val="16"/>
        <rFont val="方正仿宋简体"/>
        <charset val="134"/>
      </rPr>
      <t>计划投资</t>
    </r>
    <r>
      <rPr>
        <sz val="16"/>
        <rFont val="Times New Roman"/>
        <charset val="0"/>
      </rPr>
      <t>450</t>
    </r>
    <r>
      <rPr>
        <sz val="16"/>
        <rFont val="方正仿宋简体"/>
        <charset val="134"/>
      </rPr>
      <t>万元，一是建设麻黄山村街区雨污分流项目，新修雨水排水管沟</t>
    </r>
    <r>
      <rPr>
        <sz val="16"/>
        <rFont val="Times New Roman"/>
        <charset val="0"/>
      </rPr>
      <t>1.5</t>
    </r>
    <r>
      <rPr>
        <sz val="16"/>
        <rFont val="方正仿宋简体"/>
        <charset val="134"/>
      </rPr>
      <t>公里，</t>
    </r>
    <r>
      <rPr>
        <sz val="16"/>
        <rFont val="Times New Roman"/>
        <charset val="0"/>
      </rPr>
      <t>3</t>
    </r>
    <r>
      <rPr>
        <sz val="16"/>
        <rFont val="方正仿宋简体"/>
        <charset val="134"/>
      </rPr>
      <t>万方集雨池</t>
    </r>
    <r>
      <rPr>
        <sz val="16"/>
        <rFont val="Times New Roman"/>
        <charset val="0"/>
      </rPr>
      <t>1</t>
    </r>
    <r>
      <rPr>
        <sz val="16"/>
        <rFont val="方正仿宋简体"/>
        <charset val="134"/>
      </rPr>
      <t>座（旱季生态林浇灌，消除安全隐患）；</t>
    </r>
    <r>
      <rPr>
        <sz val="16"/>
        <rFont val="Times New Roman"/>
        <charset val="0"/>
      </rPr>
      <t xml:space="preserve">
</t>
    </r>
    <r>
      <rPr>
        <sz val="16"/>
        <rFont val="方正仿宋简体"/>
        <charset val="134"/>
      </rPr>
      <t>二是更换新路灯头</t>
    </r>
    <r>
      <rPr>
        <sz val="16"/>
        <rFont val="Times New Roman"/>
        <charset val="0"/>
      </rPr>
      <t>150</t>
    </r>
    <r>
      <rPr>
        <sz val="16"/>
        <rFont val="方正仿宋简体"/>
        <charset val="134"/>
      </rPr>
      <t>盏，安装太阳能路灯</t>
    </r>
    <r>
      <rPr>
        <sz val="16"/>
        <rFont val="Times New Roman"/>
        <charset val="0"/>
      </rPr>
      <t>15</t>
    </r>
    <r>
      <rPr>
        <sz val="16"/>
        <rFont val="方正仿宋简体"/>
        <charset val="134"/>
      </rPr>
      <t>盏；三是开展农村人居环境整治及四化行动，清理残垣断壁、三堆、清运垃圾等。</t>
    </r>
  </si>
  <si>
    <r>
      <rPr>
        <sz val="16"/>
        <rFont val="方正仿宋简体"/>
        <charset val="134"/>
      </rPr>
      <t>麻黄山乡何新庄村基础设施提升及环境卫生整治项目（乡村振兴）</t>
    </r>
  </si>
  <si>
    <r>
      <rPr>
        <sz val="16"/>
        <rFont val="方正仿宋简体"/>
        <charset val="134"/>
      </rPr>
      <t>计划投资</t>
    </r>
    <r>
      <rPr>
        <sz val="16"/>
        <rFont val="Times New Roman"/>
        <charset val="0"/>
      </rPr>
      <t>170</t>
    </r>
    <r>
      <rPr>
        <sz val="16"/>
        <rFont val="方正仿宋简体"/>
        <charset val="134"/>
      </rPr>
      <t>万元，一是安装太阳能路灯</t>
    </r>
    <r>
      <rPr>
        <sz val="16"/>
        <rFont val="Times New Roman"/>
        <charset val="0"/>
      </rPr>
      <t>20</t>
    </r>
    <r>
      <rPr>
        <sz val="16"/>
        <rFont val="方正仿宋简体"/>
        <charset val="134"/>
      </rPr>
      <t>盏，硬化巷道</t>
    </r>
    <r>
      <rPr>
        <sz val="16"/>
        <rFont val="Times New Roman"/>
        <charset val="0"/>
      </rPr>
      <t>1</t>
    </r>
    <r>
      <rPr>
        <sz val="16"/>
        <rFont val="方正仿宋简体"/>
        <charset val="134"/>
      </rPr>
      <t>公里，王到山砾石路</t>
    </r>
    <r>
      <rPr>
        <sz val="16"/>
        <rFont val="Times New Roman"/>
        <charset val="0"/>
      </rPr>
      <t>3</t>
    </r>
    <r>
      <rPr>
        <sz val="16"/>
        <rFont val="方正仿宋简体"/>
        <charset val="134"/>
      </rPr>
      <t>公里；二是</t>
    </r>
    <r>
      <rPr>
        <sz val="16"/>
        <rFont val="Times New Roman"/>
        <charset val="0"/>
      </rPr>
      <t>4000</t>
    </r>
    <r>
      <rPr>
        <sz val="16"/>
        <rFont val="方正仿宋简体"/>
        <charset val="134"/>
      </rPr>
      <t>平米护坡植绿增绿；特色民宿排水</t>
    </r>
    <r>
      <rPr>
        <sz val="16"/>
        <rFont val="Times New Roman"/>
        <charset val="0"/>
      </rPr>
      <t>500</t>
    </r>
    <r>
      <rPr>
        <sz val="16"/>
        <rFont val="方正仿宋简体"/>
        <charset val="134"/>
      </rPr>
      <t>米、</t>
    </r>
    <r>
      <rPr>
        <sz val="16"/>
        <rFont val="Times New Roman"/>
        <charset val="0"/>
      </rPr>
      <t>300</t>
    </r>
    <r>
      <rPr>
        <sz val="16"/>
        <rFont val="方正仿宋简体"/>
        <charset val="134"/>
      </rPr>
      <t>平米护坡硬化；三是开展农村人居环境整治及四化行动，清理残垣断壁、三堆、清运垃圾等。</t>
    </r>
  </si>
  <si>
    <r>
      <rPr>
        <sz val="16"/>
        <rFont val="方正仿宋简体"/>
        <charset val="134"/>
      </rPr>
      <t>四、</t>
    </r>
  </si>
  <si>
    <t>巩固三保障成果</t>
  </si>
  <si>
    <r>
      <rPr>
        <sz val="16"/>
        <rFont val="方正仿宋简体"/>
        <charset val="134"/>
      </rPr>
      <t>教育</t>
    </r>
  </si>
  <si>
    <r>
      <rPr>
        <sz val="16"/>
        <rFont val="Times New Roman"/>
        <charset val="0"/>
      </rPr>
      <t>2024</t>
    </r>
    <r>
      <rPr>
        <sz val="16"/>
        <rFont val="方正仿宋简体"/>
        <charset val="134"/>
      </rPr>
      <t>年盐池县雨露计划项目</t>
    </r>
  </si>
  <si>
    <r>
      <rPr>
        <sz val="16"/>
        <rFont val="方正仿宋简体"/>
        <charset val="134"/>
      </rPr>
      <t>向符合条件的脱贫家庭（含监测帮扶对象家庭）子女接受中、高职教育（全日制普通中专、成人中专、职业高中、技工学校）、高等职业教育（全日制普通大专、高职院校、技师学院）</t>
    </r>
    <r>
      <rPr>
        <sz val="16"/>
        <rFont val="Times New Roman"/>
        <charset val="0"/>
      </rPr>
      <t>“</t>
    </r>
    <r>
      <rPr>
        <sz val="16"/>
        <rFont val="方正仿宋简体"/>
        <charset val="134"/>
      </rPr>
      <t>雨露计划</t>
    </r>
    <r>
      <rPr>
        <sz val="16"/>
        <rFont val="Times New Roman"/>
        <charset val="0"/>
      </rPr>
      <t>”</t>
    </r>
    <r>
      <rPr>
        <sz val="16"/>
        <rFont val="方正仿宋简体"/>
        <charset val="134"/>
      </rPr>
      <t>助学</t>
    </r>
    <r>
      <rPr>
        <sz val="16"/>
        <rFont val="Times New Roman"/>
        <charset val="0"/>
      </rPr>
      <t>825</t>
    </r>
    <r>
      <rPr>
        <sz val="16"/>
        <rFont val="方正仿宋简体"/>
        <charset val="134"/>
      </rPr>
      <t>人。</t>
    </r>
  </si>
  <si>
    <r>
      <rPr>
        <sz val="16"/>
        <rFont val="方正仿宋简体"/>
        <charset val="134"/>
      </rPr>
      <t>县乡村抓党建促乡村振兴能力</t>
    </r>
    <r>
      <rPr>
        <sz val="16"/>
        <rFont val="Times New Roman"/>
        <charset val="0"/>
      </rPr>
      <t xml:space="preserve">
</t>
    </r>
    <r>
      <rPr>
        <sz val="16"/>
        <rFont val="方正仿宋简体"/>
        <charset val="134"/>
      </rPr>
      <t>提升培训项目（闽宁）</t>
    </r>
  </si>
  <si>
    <r>
      <rPr>
        <sz val="16"/>
        <rFont val="方正仿宋简体"/>
        <charset val="134"/>
      </rPr>
      <t>计划总投资</t>
    </r>
    <r>
      <rPr>
        <sz val="16"/>
        <rFont val="Times New Roman"/>
        <charset val="0"/>
      </rPr>
      <t>40</t>
    </r>
    <r>
      <rPr>
        <sz val="16"/>
        <rFont val="方正仿宋简体"/>
        <charset val="134"/>
      </rPr>
      <t>万元，开展抓党建促乡村振兴能力提升培训，重点学习福建石狮等地强化党建引领乡村治理、发展壮大集体经济、推动产业发展等特色经验做法，以高质量党建推进乡村全面振兴。年完成县乡村三级干部能力提升培训</t>
    </r>
    <r>
      <rPr>
        <sz val="16"/>
        <rFont val="Times New Roman"/>
        <charset val="0"/>
      </rPr>
      <t>100</t>
    </r>
    <r>
      <rPr>
        <sz val="16"/>
        <rFont val="方正仿宋简体"/>
        <charset val="134"/>
      </rPr>
      <t>人次以上。</t>
    </r>
  </si>
  <si>
    <r>
      <rPr>
        <sz val="16"/>
        <rFont val="方正仿宋简体"/>
        <charset val="134"/>
      </rPr>
      <t>福建省</t>
    </r>
  </si>
  <si>
    <r>
      <rPr>
        <sz val="16"/>
        <rFont val="方正仿宋简体"/>
        <charset val="134"/>
      </rPr>
      <t>县委组织部</t>
    </r>
  </si>
  <si>
    <r>
      <rPr>
        <sz val="16"/>
        <rFont val="方正仿宋简体"/>
        <charset val="134"/>
      </rPr>
      <t>县乡村三级干部</t>
    </r>
  </si>
  <si>
    <r>
      <rPr>
        <sz val="16"/>
        <rFont val="Times New Roman"/>
        <charset val="0"/>
      </rPr>
      <t>2024</t>
    </r>
    <r>
      <rPr>
        <sz val="16"/>
        <rFont val="方正仿宋简体"/>
        <charset val="134"/>
      </rPr>
      <t>年县乡村干部教育培训项目（中航油）</t>
    </r>
  </si>
  <si>
    <r>
      <rPr>
        <sz val="16"/>
        <rFont val="方正仿宋简体"/>
        <charset val="134"/>
      </rPr>
      <t>围绕乡村振兴政策理论、乡村治理等内容，采取专题辅导、实务操作、现场观摩、视频教学等方式，举办县乡村干部培训班</t>
    </r>
    <r>
      <rPr>
        <sz val="16"/>
        <rFont val="Times New Roman"/>
        <charset val="0"/>
      </rPr>
      <t>3</t>
    </r>
    <r>
      <rPr>
        <sz val="16"/>
        <rFont val="方正仿宋简体"/>
        <charset val="134"/>
      </rPr>
      <t>期以上，培训干部</t>
    </r>
    <r>
      <rPr>
        <sz val="16"/>
        <rFont val="Times New Roman"/>
        <charset val="0"/>
      </rPr>
      <t>200</t>
    </r>
    <r>
      <rPr>
        <sz val="16"/>
        <rFont val="方正仿宋简体"/>
        <charset val="134"/>
      </rPr>
      <t>人次以上。</t>
    </r>
  </si>
  <si>
    <r>
      <rPr>
        <sz val="16"/>
        <rFont val="方正仿宋简体"/>
        <charset val="134"/>
      </rPr>
      <t>盐池县</t>
    </r>
  </si>
  <si>
    <r>
      <rPr>
        <sz val="16"/>
        <rFont val="方正仿宋简体"/>
        <charset val="134"/>
      </rPr>
      <t>青年就业创业电商培训项目（闽宁）</t>
    </r>
  </si>
  <si>
    <r>
      <rPr>
        <sz val="16"/>
        <rFont val="方正仿宋简体"/>
        <charset val="134"/>
      </rPr>
      <t>计划总投资</t>
    </r>
    <r>
      <rPr>
        <sz val="16"/>
        <rFont val="Times New Roman"/>
        <charset val="0"/>
      </rPr>
      <t>60</t>
    </r>
    <r>
      <rPr>
        <sz val="16"/>
        <rFont val="方正仿宋简体"/>
        <charset val="134"/>
      </rPr>
      <t>万元。</t>
    </r>
    <r>
      <rPr>
        <sz val="16"/>
        <rFont val="Times New Roman"/>
        <charset val="0"/>
      </rPr>
      <t>1.</t>
    </r>
    <r>
      <rPr>
        <sz val="16"/>
        <rFont val="方正仿宋简体"/>
        <charset val="134"/>
      </rPr>
      <t>投入资金</t>
    </r>
    <r>
      <rPr>
        <sz val="16"/>
        <rFont val="Times New Roman"/>
        <charset val="0"/>
      </rPr>
      <t>30</t>
    </r>
    <r>
      <rPr>
        <sz val="16"/>
        <rFont val="方正仿宋简体"/>
        <charset val="134"/>
      </rPr>
      <t>万元，支持举办开展青年就业创业及电商人才培训班</t>
    </r>
    <r>
      <rPr>
        <sz val="16"/>
        <rFont val="Times New Roman"/>
        <charset val="0"/>
      </rPr>
      <t>1</t>
    </r>
    <r>
      <rPr>
        <sz val="16"/>
        <rFont val="方正仿宋简体"/>
        <charset val="134"/>
      </rPr>
      <t>期。</t>
    </r>
    <r>
      <rPr>
        <sz val="16"/>
        <rFont val="Times New Roman"/>
        <charset val="0"/>
      </rPr>
      <t xml:space="preserve">                          2.</t>
    </r>
    <r>
      <rPr>
        <sz val="16"/>
        <rFont val="方正仿宋简体"/>
        <charset val="134"/>
      </rPr>
      <t>投入资金</t>
    </r>
    <r>
      <rPr>
        <sz val="16"/>
        <rFont val="Times New Roman"/>
        <charset val="0"/>
      </rPr>
      <t>30</t>
    </r>
    <r>
      <rPr>
        <sz val="16"/>
        <rFont val="方正仿宋简体"/>
        <charset val="134"/>
      </rPr>
      <t>万元，开展</t>
    </r>
    <r>
      <rPr>
        <sz val="16"/>
        <rFont val="Times New Roman"/>
        <charset val="0"/>
      </rPr>
      <t>“</t>
    </r>
    <r>
      <rPr>
        <sz val="16"/>
        <rFont val="方正仿宋简体"/>
        <charset val="134"/>
      </rPr>
      <t>乡村振兴</t>
    </r>
    <r>
      <rPr>
        <sz val="16"/>
        <rFont val="Times New Roman"/>
        <charset val="0"/>
      </rPr>
      <t xml:space="preserve"> </t>
    </r>
    <r>
      <rPr>
        <sz val="16"/>
        <rFont val="方正仿宋简体"/>
        <charset val="134"/>
      </rPr>
      <t>青年建功</t>
    </r>
    <r>
      <rPr>
        <sz val="16"/>
        <rFont val="Times New Roman"/>
        <charset val="0"/>
      </rPr>
      <t>”</t>
    </r>
    <r>
      <rPr>
        <sz val="16"/>
        <rFont val="方正仿宋简体"/>
        <charset val="134"/>
      </rPr>
      <t>闽宁协作直播带货、创新创业大赛暨</t>
    </r>
    <r>
      <rPr>
        <sz val="16"/>
        <rFont val="Times New Roman"/>
        <charset val="0"/>
      </rPr>
      <t>“</t>
    </r>
    <r>
      <rPr>
        <sz val="16"/>
        <rFont val="方正仿宋简体"/>
        <charset val="134"/>
      </rPr>
      <t>我为家乡代言</t>
    </r>
    <r>
      <rPr>
        <sz val="16"/>
        <rFont val="Times New Roman"/>
        <charset val="0"/>
      </rPr>
      <t>”</t>
    </r>
    <r>
      <rPr>
        <sz val="16"/>
        <rFont val="方正仿宋简体"/>
        <charset val="134"/>
      </rPr>
      <t>进校园系列活动。</t>
    </r>
  </si>
  <si>
    <r>
      <rPr>
        <sz val="16"/>
        <rFont val="方正仿宋简体"/>
        <charset val="134"/>
      </rPr>
      <t>团委</t>
    </r>
  </si>
  <si>
    <r>
      <rPr>
        <sz val="16"/>
        <rFont val="方正仿宋简体"/>
        <charset val="134"/>
      </rPr>
      <t>盐池籍大学生</t>
    </r>
  </si>
  <si>
    <r>
      <rPr>
        <sz val="16"/>
        <rFont val="方正仿宋简体"/>
        <charset val="134"/>
      </rPr>
      <t>闽宁乡村振兴能力提升培训项目（闽宁）</t>
    </r>
  </si>
  <si>
    <r>
      <rPr>
        <sz val="16"/>
        <rFont val="方正仿宋简体"/>
        <charset val="134"/>
      </rPr>
      <t>开展县乡村干部、企业负责人、个体工商户等乡村振兴能力提升培训，学习借鉴福建省在乡村建设、乡村治理和乡村振兴等方面经验，助力乡村全面振兴。年完成县乡村干部培训</t>
    </r>
    <r>
      <rPr>
        <sz val="16"/>
        <rFont val="Times New Roman"/>
        <charset val="0"/>
      </rPr>
      <t>40</t>
    </r>
    <r>
      <rPr>
        <sz val="16"/>
        <rFont val="方正仿宋简体"/>
        <charset val="134"/>
      </rPr>
      <t>人次以上；年完成企业负责人、个体工商户培训</t>
    </r>
    <r>
      <rPr>
        <sz val="16"/>
        <rFont val="Times New Roman"/>
        <charset val="0"/>
      </rPr>
      <t>40</t>
    </r>
    <r>
      <rPr>
        <sz val="16"/>
        <rFont val="方正仿宋简体"/>
        <charset val="134"/>
      </rPr>
      <t>人次以上。</t>
    </r>
  </si>
  <si>
    <r>
      <rPr>
        <sz val="16"/>
        <rFont val="方正仿宋简体"/>
        <charset val="134"/>
      </rPr>
      <t>县乡村干部、企业负责人、个体工商户</t>
    </r>
  </si>
  <si>
    <r>
      <rPr>
        <sz val="16"/>
        <rFont val="Times New Roman"/>
        <charset val="0"/>
      </rPr>
      <t>2024</t>
    </r>
    <r>
      <rPr>
        <sz val="16"/>
        <rFont val="方正仿宋简体"/>
        <charset val="134"/>
      </rPr>
      <t>年教育帮扶项目（中航油）</t>
    </r>
  </si>
  <si>
    <r>
      <rPr>
        <sz val="16"/>
        <rFont val="方正仿宋简体"/>
        <charset val="134"/>
      </rPr>
      <t>支持希望书桌发放、希望小屋打造、点亮困境青少年微心愿、突发困难青少年帮扶及青少年研学等。</t>
    </r>
  </si>
  <si>
    <r>
      <rPr>
        <sz val="16"/>
        <rFont val="方正仿宋简体"/>
        <charset val="134"/>
      </rPr>
      <t>盐池县王乐井乡曾记畔村推动红色村组织振兴建设红色美丽村庄建设项目（中航油）</t>
    </r>
  </si>
  <si>
    <r>
      <rPr>
        <sz val="16"/>
        <rFont val="方正仿宋简体"/>
        <charset val="134"/>
      </rPr>
      <t>实施红色教育中心展厅、设备间、电气等部分工程，对</t>
    </r>
    <r>
      <rPr>
        <sz val="16"/>
        <rFont val="Times New Roman"/>
        <charset val="0"/>
      </rPr>
      <t>270</t>
    </r>
    <r>
      <rPr>
        <sz val="16"/>
        <rFont val="方正仿宋简体"/>
        <charset val="134"/>
      </rPr>
      <t>平方米红色教育中心进行改造布展。</t>
    </r>
  </si>
  <si>
    <r>
      <rPr>
        <sz val="16"/>
        <rFont val="方正仿宋简体"/>
        <charset val="134"/>
      </rPr>
      <t>医疗</t>
    </r>
  </si>
  <si>
    <r>
      <rPr>
        <sz val="16"/>
        <rFont val="Times New Roman"/>
        <charset val="0"/>
      </rPr>
      <t>2024</t>
    </r>
    <r>
      <rPr>
        <sz val="16"/>
        <rFont val="方正仿宋简体"/>
        <charset val="134"/>
      </rPr>
      <t>年医疗保障项目（中航油）</t>
    </r>
  </si>
  <si>
    <r>
      <rPr>
        <sz val="16"/>
        <rFont val="方正仿宋简体"/>
        <charset val="134"/>
      </rPr>
      <t>购置血液透析机</t>
    </r>
    <r>
      <rPr>
        <sz val="16"/>
        <rFont val="Times New Roman"/>
        <charset val="0"/>
      </rPr>
      <t>5</t>
    </r>
    <r>
      <rPr>
        <sz val="16"/>
        <rFont val="方正仿宋简体"/>
        <charset val="134"/>
      </rPr>
      <t>台，新增血液透析床位</t>
    </r>
    <r>
      <rPr>
        <sz val="16"/>
        <rFont val="Times New Roman"/>
        <charset val="0"/>
      </rPr>
      <t>10</t>
    </r>
    <r>
      <rPr>
        <sz val="16"/>
        <rFont val="方正仿宋简体"/>
        <charset val="134"/>
      </rPr>
      <t>张。</t>
    </r>
  </si>
  <si>
    <r>
      <rPr>
        <sz val="16"/>
        <rFont val="方正仿宋简体"/>
        <charset val="134"/>
      </rPr>
      <t>盐池县</t>
    </r>
    <r>
      <rPr>
        <sz val="16"/>
        <rFont val="Times New Roman"/>
        <charset val="0"/>
      </rPr>
      <t xml:space="preserve">
</t>
    </r>
    <r>
      <rPr>
        <sz val="16"/>
        <rFont val="方正仿宋简体"/>
        <charset val="134"/>
      </rPr>
      <t>人民医院</t>
    </r>
  </si>
  <si>
    <r>
      <rPr>
        <sz val="16"/>
        <rFont val="方正仿宋简体"/>
        <charset val="134"/>
      </rPr>
      <t>卫生健康局</t>
    </r>
  </si>
  <si>
    <r>
      <rPr>
        <sz val="16"/>
        <rFont val="方正仿宋简体"/>
        <charset val="134"/>
      </rPr>
      <t>因病因灾帮扶项目（中航油）</t>
    </r>
  </si>
  <si>
    <r>
      <rPr>
        <sz val="16"/>
        <rFont val="方正仿宋简体"/>
        <charset val="134"/>
      </rPr>
      <t>救助脱贫户、监测对象户和需要救助的老人、青少年等，以</t>
    </r>
    <r>
      <rPr>
        <sz val="16"/>
        <rFont val="Times New Roman"/>
        <charset val="0"/>
      </rPr>
      <t>1000—10000</t>
    </r>
    <r>
      <rPr>
        <sz val="16"/>
        <rFont val="方正仿宋简体"/>
        <charset val="134"/>
      </rPr>
      <t>元不等的标准进行补助。</t>
    </r>
  </si>
  <si>
    <r>
      <rPr>
        <sz val="16"/>
        <rFont val="方正仿宋简体"/>
        <charset val="134"/>
      </rPr>
      <t>民政局</t>
    </r>
  </si>
  <si>
    <r>
      <rPr>
        <sz val="16"/>
        <rFont val="方正仿宋简体"/>
        <charset val="134"/>
      </rPr>
      <t>五、</t>
    </r>
  </si>
  <si>
    <t>其他</t>
  </si>
  <si>
    <r>
      <rPr>
        <sz val="16"/>
        <color indexed="8"/>
        <rFont val="方正仿宋简体"/>
        <charset val="134"/>
      </rPr>
      <t>闽宁文化艺术交流及旅游资源推介项目（闽宁）</t>
    </r>
  </si>
  <si>
    <r>
      <rPr>
        <sz val="16"/>
        <color indexed="8"/>
        <rFont val="方正仿宋简体"/>
        <charset val="134"/>
      </rPr>
      <t>新建</t>
    </r>
  </si>
  <si>
    <r>
      <rPr>
        <sz val="16"/>
        <color indexed="8"/>
        <rFont val="方正仿宋简体"/>
        <charset val="134"/>
      </rPr>
      <t>计划总投资</t>
    </r>
    <r>
      <rPr>
        <sz val="16"/>
        <color rgb="FF000000"/>
        <rFont val="Times New Roman"/>
        <charset val="0"/>
      </rPr>
      <t>45</t>
    </r>
    <r>
      <rPr>
        <sz val="16"/>
        <color indexed="8"/>
        <rFont val="方正仿宋简体"/>
        <charset val="134"/>
      </rPr>
      <t>万元。为加强闽宁文化旅游产业的互补性与合作潜力，主要围绕文旅产业相关人员培训及旅游招商推介交流等内容，推动两地文化交流，助力两地旅游产业高质量发展。年完成文旅产业相关人员培训</t>
    </r>
    <r>
      <rPr>
        <sz val="16"/>
        <color indexed="8"/>
        <rFont val="Times New Roman"/>
        <charset val="0"/>
      </rPr>
      <t>1</t>
    </r>
    <r>
      <rPr>
        <sz val="16"/>
        <color indexed="8"/>
        <rFont val="方正仿宋简体"/>
        <charset val="134"/>
      </rPr>
      <t>期。</t>
    </r>
  </si>
  <si>
    <r>
      <rPr>
        <sz val="16"/>
        <rFont val="方正仿宋简体"/>
        <charset val="134"/>
      </rPr>
      <t>福建省</t>
    </r>
    <r>
      <rPr>
        <sz val="16"/>
        <rFont val="Times New Roman"/>
        <charset val="0"/>
      </rPr>
      <t xml:space="preserve">
</t>
    </r>
    <r>
      <rPr>
        <sz val="16"/>
        <rFont val="方正仿宋简体"/>
        <charset val="134"/>
      </rPr>
      <t>宁夏</t>
    </r>
  </si>
  <si>
    <r>
      <rPr>
        <sz val="16"/>
        <rFont val="方正仿宋简体"/>
        <charset val="134"/>
      </rPr>
      <t>文广局</t>
    </r>
  </si>
  <si>
    <r>
      <rPr>
        <sz val="16"/>
        <rFont val="方正仿宋简体"/>
        <charset val="134"/>
      </rPr>
      <t>各乡镇、各文旅企业</t>
    </r>
  </si>
  <si>
    <r>
      <rPr>
        <sz val="16"/>
        <color indexed="8"/>
        <rFont val="方正仿宋简体"/>
        <charset val="134"/>
      </rPr>
      <t>宁夏盐池美雅裘皮有限公司设备改造提升项目（少数民族）</t>
    </r>
  </si>
  <si>
    <r>
      <rPr>
        <sz val="16"/>
        <color indexed="8"/>
        <rFont val="方正仿宋简体"/>
        <charset val="134"/>
      </rPr>
      <t>购买智能绣花机</t>
    </r>
    <r>
      <rPr>
        <sz val="16"/>
        <color rgb="FF000000"/>
        <rFont val="Times New Roman"/>
        <charset val="0"/>
      </rPr>
      <t>5</t>
    </r>
    <r>
      <rPr>
        <sz val="16"/>
        <color indexed="8"/>
        <rFont val="方正仿宋简体"/>
        <charset val="134"/>
      </rPr>
      <t>台（</t>
    </r>
    <r>
      <rPr>
        <sz val="16"/>
        <color rgb="FF000000"/>
        <rFont val="Times New Roman"/>
        <charset val="0"/>
      </rPr>
      <t>1</t>
    </r>
    <r>
      <rPr>
        <sz val="16"/>
        <color indexed="8"/>
        <rFont val="方正仿宋简体"/>
        <charset val="134"/>
      </rPr>
      <t>头</t>
    </r>
    <r>
      <rPr>
        <sz val="16"/>
        <color rgb="FF000000"/>
        <rFont val="Times New Roman"/>
        <charset val="0"/>
      </rPr>
      <t>5</t>
    </r>
    <r>
      <rPr>
        <sz val="16"/>
        <color indexed="8"/>
        <rFont val="方正仿宋简体"/>
        <charset val="134"/>
      </rPr>
      <t>组），外缝线条缝皮机</t>
    </r>
    <r>
      <rPr>
        <sz val="16"/>
        <color rgb="FF000000"/>
        <rFont val="Times New Roman"/>
        <charset val="0"/>
      </rPr>
      <t>1</t>
    </r>
    <r>
      <rPr>
        <sz val="16"/>
        <color indexed="8"/>
        <rFont val="方正仿宋简体"/>
        <charset val="134"/>
      </rPr>
      <t>台。少数民族发展资金采取以奖代补形式完成。</t>
    </r>
  </si>
  <si>
    <r>
      <rPr>
        <sz val="16"/>
        <rFont val="方正仿宋简体"/>
        <charset val="134"/>
      </rPr>
      <t>盐池县工业</t>
    </r>
    <r>
      <rPr>
        <sz val="16"/>
        <rFont val="Times New Roman"/>
        <charset val="0"/>
      </rPr>
      <t xml:space="preserve">
</t>
    </r>
    <r>
      <rPr>
        <sz val="16"/>
        <rFont val="方正仿宋简体"/>
        <charset val="134"/>
      </rPr>
      <t>园区</t>
    </r>
  </si>
  <si>
    <r>
      <rPr>
        <sz val="16"/>
        <color indexed="8"/>
        <rFont val="方正仿宋简体"/>
        <charset val="134"/>
      </rPr>
      <t>盐池县狮城宁好商业运营管理有限公司基础设施改造提升及</t>
    </r>
    <r>
      <rPr>
        <sz val="16"/>
        <color rgb="FF000000"/>
        <rFont val="Times New Roman"/>
        <charset val="0"/>
      </rPr>
      <t>AI</t>
    </r>
    <r>
      <rPr>
        <sz val="16"/>
        <color indexed="8"/>
        <rFont val="方正仿宋简体"/>
        <charset val="134"/>
      </rPr>
      <t>数字人助农系统开发和设备购置项目（少数民族）</t>
    </r>
  </si>
  <si>
    <r>
      <rPr>
        <sz val="16"/>
        <color indexed="8"/>
        <rFont val="方正仿宋简体"/>
        <charset val="134"/>
      </rPr>
      <t>完成仓库地面改造及地暖改造等</t>
    </r>
    <r>
      <rPr>
        <sz val="16"/>
        <color rgb="FF000000"/>
        <rFont val="Times New Roman"/>
        <charset val="0"/>
      </rPr>
      <t>2600</t>
    </r>
    <r>
      <rPr>
        <sz val="16"/>
        <color indexed="8"/>
        <rFont val="方正仿宋简体"/>
        <charset val="134"/>
      </rPr>
      <t>平方米；</t>
    </r>
    <r>
      <rPr>
        <sz val="16"/>
        <color rgb="FF000000"/>
        <rFont val="Times New Roman"/>
        <charset val="0"/>
      </rPr>
      <t>2.</t>
    </r>
    <r>
      <rPr>
        <sz val="16"/>
        <color indexed="8"/>
        <rFont val="方正仿宋简体"/>
        <charset val="134"/>
      </rPr>
      <t>开发</t>
    </r>
    <r>
      <rPr>
        <sz val="16"/>
        <color rgb="FF000000"/>
        <rFont val="Times New Roman"/>
        <charset val="0"/>
      </rPr>
      <t>AI</t>
    </r>
    <r>
      <rPr>
        <sz val="16"/>
        <color indexed="8"/>
        <rFont val="方正仿宋简体"/>
        <charset val="134"/>
      </rPr>
      <t>数字人助农系统一套，购置直播展示设备</t>
    </r>
    <r>
      <rPr>
        <sz val="16"/>
        <color rgb="FF000000"/>
        <rFont val="Times New Roman"/>
        <charset val="0"/>
      </rPr>
      <t>6</t>
    </r>
    <r>
      <rPr>
        <sz val="16"/>
        <color indexed="8"/>
        <rFont val="方正仿宋简体"/>
        <charset val="134"/>
      </rPr>
      <t>套。少数民族发展资金采取以奖代补形式完成。</t>
    </r>
  </si>
  <si>
    <r>
      <rPr>
        <sz val="16"/>
        <color indexed="8"/>
        <rFont val="方正仿宋简体"/>
        <charset val="134"/>
      </rPr>
      <t>宁夏盐池县春雪文化产业园有限公司基础设施改造提升（少数民族）</t>
    </r>
  </si>
  <si>
    <r>
      <rPr>
        <sz val="16"/>
        <color rgb="FF000000"/>
        <rFont val="Times New Roman"/>
        <charset val="0"/>
      </rPr>
      <t>1.</t>
    </r>
    <r>
      <rPr>
        <sz val="16"/>
        <color indexed="8"/>
        <rFont val="方正仿宋简体"/>
        <charset val="134"/>
      </rPr>
      <t>水暖电改造</t>
    </r>
    <r>
      <rPr>
        <sz val="16"/>
        <color rgb="FF000000"/>
        <rFont val="Times New Roman"/>
        <charset val="0"/>
      </rPr>
      <t>760</t>
    </r>
    <r>
      <rPr>
        <sz val="16"/>
        <color indexed="8"/>
        <rFont val="方正仿宋简体"/>
        <charset val="134"/>
      </rPr>
      <t>平方米；</t>
    </r>
    <r>
      <rPr>
        <sz val="16"/>
        <color rgb="FF000000"/>
        <rFont val="Times New Roman"/>
        <charset val="0"/>
      </rPr>
      <t>2.</t>
    </r>
    <r>
      <rPr>
        <sz val="16"/>
        <color indexed="8"/>
        <rFont val="方正仿宋简体"/>
        <charset val="134"/>
      </rPr>
      <t>地面改造打混泥土、铺地板砖等</t>
    </r>
    <r>
      <rPr>
        <sz val="16"/>
        <color rgb="FF000000"/>
        <rFont val="Times New Roman"/>
        <charset val="0"/>
      </rPr>
      <t>760</t>
    </r>
    <r>
      <rPr>
        <sz val="16"/>
        <color indexed="8"/>
        <rFont val="方正仿宋简体"/>
        <charset val="134"/>
      </rPr>
      <t>平方米；</t>
    </r>
    <r>
      <rPr>
        <sz val="16"/>
        <color rgb="FF000000"/>
        <rFont val="Times New Roman"/>
        <charset val="0"/>
      </rPr>
      <t>3.</t>
    </r>
    <r>
      <rPr>
        <sz val="16"/>
        <color indexed="8"/>
        <rFont val="方正仿宋简体"/>
        <charset val="134"/>
      </rPr>
      <t>附属设施改造</t>
    </r>
    <r>
      <rPr>
        <sz val="16"/>
        <color rgb="FF000000"/>
        <rFont val="Times New Roman"/>
        <charset val="0"/>
      </rPr>
      <t>240</t>
    </r>
    <r>
      <rPr>
        <sz val="16"/>
        <color indexed="8"/>
        <rFont val="方正仿宋简体"/>
        <charset val="134"/>
      </rPr>
      <t>平方米。少数民族发展资金采取以奖代补形式完成。</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</si>
</sst>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41">
    <font>
      <sz val="11"/>
      <color theme="1"/>
      <name val="宋体"/>
      <charset val="134"/>
      <scheme val="minor"/>
    </font>
    <font>
      <sz val="18"/>
      <color theme="1"/>
      <name val="宋体"/>
      <charset val="134"/>
      <scheme val="minor"/>
    </font>
    <font>
      <sz val="12"/>
      <color theme="1"/>
      <name val="宋体"/>
      <charset val="134"/>
      <scheme val="minor"/>
    </font>
    <font>
      <sz val="17"/>
      <name val="方正黑体简体"/>
      <charset val="134"/>
    </font>
    <font>
      <b/>
      <sz val="11"/>
      <name val="仿宋_GB2312"/>
      <charset val="0"/>
    </font>
    <font>
      <sz val="22"/>
      <name val="方正小标宋简体"/>
      <charset val="134"/>
    </font>
    <font>
      <sz val="22"/>
      <name val="方正小标宋简体"/>
      <charset val="0"/>
    </font>
    <font>
      <b/>
      <sz val="12"/>
      <name val="方正仿宋简体"/>
      <charset val="134"/>
    </font>
    <font>
      <b/>
      <sz val="12"/>
      <name val="Times New Roman"/>
      <charset val="0"/>
    </font>
    <font>
      <sz val="16"/>
      <name val="Times New Roman"/>
      <charset val="0"/>
    </font>
    <font>
      <sz val="16"/>
      <name val="Times New Roman"/>
      <charset val="134"/>
    </font>
    <font>
      <sz val="16"/>
      <name val="方正仿宋简体"/>
      <charset val="134"/>
    </font>
    <font>
      <sz val="16"/>
      <color indexed="8"/>
      <name val="Times New Roman"/>
      <charset val="134"/>
    </font>
    <font>
      <sz val="16"/>
      <color theme="1"/>
      <name val="Times New Roman"/>
      <charset val="0"/>
    </font>
    <font>
      <sz val="16"/>
      <color rgb="FF000000"/>
      <name val="Times New Roman"/>
      <charset val="0"/>
    </font>
    <font>
      <b/>
      <sz val="16"/>
      <name val="方正仿宋简体"/>
      <charset val="134"/>
    </font>
    <font>
      <b/>
      <sz val="16"/>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color indexed="8"/>
      <name val="方正仿宋简体"/>
      <charset val="134"/>
    </font>
    <font>
      <sz val="16"/>
      <color indexed="8"/>
      <name val="Times New Roman"/>
      <charset val="0"/>
    </font>
    <font>
      <sz val="16"/>
      <name val="宋体"/>
      <charset val="134"/>
    </font>
    <font>
      <sz val="16"/>
      <name val="方正仿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2" fillId="0" borderId="0">
      <alignment vertical="center"/>
    </xf>
  </cellStyleXfs>
  <cellXfs count="5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0" xfId="0" applyFont="1" applyFill="1" applyBorder="1" applyAlignment="1">
      <alignment horizontal="center" vertical="center"/>
    </xf>
    <xf numFmtId="49" fontId="4" fillId="0" borderId="0" xfId="0" applyNumberFormat="1" applyFont="1" applyFill="1" applyBorder="1" applyAlignment="1">
      <alignment wrapText="1"/>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5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xf>
    <xf numFmtId="0" fontId="4" fillId="0" borderId="0" xfId="0" applyFont="1" applyFill="1" applyBorder="1" applyAlignment="1"/>
    <xf numFmtId="0" fontId="9" fillId="0" borderId="1" xfId="0" applyFont="1" applyFill="1" applyBorder="1" applyAlignment="1">
      <alignment horizontal="center"/>
    </xf>
    <xf numFmtId="49" fontId="16" fillId="0" borderId="1" xfId="0" applyNumberFormat="1" applyFont="1" applyFill="1" applyBorder="1" applyAlignment="1">
      <alignment horizontal="center" wrapText="1"/>
    </xf>
    <xf numFmtId="0" fontId="9" fillId="0" borderId="1" xfId="49"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177" fontId="9"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1" xfId="50"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 xfId="49"/>
    <cellStyle name="常规 3"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50"/>
  <sheetViews>
    <sheetView tabSelected="1" zoomScale="70" zoomScaleNormal="70" topLeftCell="A14" workbookViewId="0">
      <selection activeCell="A16" sqref="$A16:$XFD16"/>
    </sheetView>
  </sheetViews>
  <sheetFormatPr defaultColWidth="9" defaultRowHeight="13.5"/>
  <cols>
    <col min="1" max="1" width="9" style="3"/>
    <col min="2" max="2" width="14.75" style="3" customWidth="1"/>
    <col min="3" max="3" width="21.25" style="3" customWidth="1"/>
    <col min="4" max="4" width="24.1666666666667" style="3" customWidth="1"/>
    <col min="5" max="5" width="9" style="3" customWidth="1"/>
    <col min="6" max="6" width="52.0833333333333" style="3" customWidth="1"/>
    <col min="7" max="7" width="11.4583333333333" style="3" customWidth="1"/>
    <col min="8" max="8" width="16.125" style="3" customWidth="1"/>
    <col min="9" max="9" width="13.125" style="3" customWidth="1"/>
    <col min="10" max="10" width="9" style="3" customWidth="1"/>
    <col min="11" max="19" width="12.125" style="3" customWidth="1"/>
    <col min="20" max="20" width="23.5416666666667" style="3" customWidth="1"/>
    <col min="21" max="16384" width="9" style="3"/>
  </cols>
  <sheetData>
    <row r="1" ht="25" customHeight="1" spans="1:22">
      <c r="A1" s="4" t="s">
        <v>0</v>
      </c>
      <c r="B1" s="5"/>
      <c r="C1" s="5"/>
      <c r="D1" s="6"/>
      <c r="E1" s="7"/>
      <c r="F1" s="8"/>
      <c r="G1" s="7"/>
      <c r="H1" s="7"/>
      <c r="I1" s="7"/>
      <c r="J1" s="7"/>
      <c r="K1" s="7"/>
      <c r="L1" s="7"/>
      <c r="M1" s="7"/>
      <c r="N1" s="7"/>
      <c r="O1" s="7"/>
      <c r="P1" s="7"/>
      <c r="Q1" s="7"/>
      <c r="R1" s="7"/>
      <c r="S1" s="7"/>
      <c r="T1" s="6"/>
      <c r="U1" s="6"/>
      <c r="V1" s="41"/>
    </row>
    <row r="2" s="1" customFormat="1" ht="33" customHeight="1" spans="1:22">
      <c r="A2" s="9" t="s">
        <v>1</v>
      </c>
      <c r="B2" s="10"/>
      <c r="C2" s="10"/>
      <c r="D2" s="10"/>
      <c r="E2" s="10"/>
      <c r="F2" s="11"/>
      <c r="G2" s="10"/>
      <c r="H2" s="10"/>
      <c r="I2" s="10"/>
      <c r="J2" s="10"/>
      <c r="K2" s="10"/>
      <c r="L2" s="10"/>
      <c r="M2" s="10"/>
      <c r="N2" s="10"/>
      <c r="O2" s="10"/>
      <c r="P2" s="10"/>
      <c r="Q2" s="10"/>
      <c r="R2" s="10"/>
      <c r="S2" s="10"/>
      <c r="T2" s="10"/>
      <c r="U2" s="10"/>
      <c r="V2" s="10"/>
    </row>
    <row r="3" s="2" customFormat="1" ht="33" customHeight="1" spans="1:22">
      <c r="A3" s="12" t="s">
        <v>2</v>
      </c>
      <c r="B3" s="13" t="s">
        <v>3</v>
      </c>
      <c r="C3" s="13" t="s">
        <v>4</v>
      </c>
      <c r="D3" s="12" t="s">
        <v>5</v>
      </c>
      <c r="E3" s="12" t="s">
        <v>6</v>
      </c>
      <c r="F3" s="12" t="s">
        <v>7</v>
      </c>
      <c r="G3" s="12" t="s">
        <v>8</v>
      </c>
      <c r="H3" s="12" t="s">
        <v>9</v>
      </c>
      <c r="I3" s="12" t="s">
        <v>10</v>
      </c>
      <c r="J3" s="12" t="s">
        <v>11</v>
      </c>
      <c r="K3" s="12" t="s">
        <v>12</v>
      </c>
      <c r="L3" s="14"/>
      <c r="M3" s="14"/>
      <c r="N3" s="14"/>
      <c r="O3" s="14"/>
      <c r="P3" s="14"/>
      <c r="Q3" s="14"/>
      <c r="R3" s="14"/>
      <c r="S3" s="14"/>
      <c r="T3" s="12" t="s">
        <v>13</v>
      </c>
      <c r="U3" s="12" t="s">
        <v>14</v>
      </c>
      <c r="V3" s="12" t="s">
        <v>15</v>
      </c>
    </row>
    <row r="4" s="2" customFormat="1" ht="33" customHeight="1" spans="1:22">
      <c r="A4" s="14"/>
      <c r="B4" s="15"/>
      <c r="C4" s="15"/>
      <c r="D4" s="14"/>
      <c r="E4" s="14"/>
      <c r="F4" s="14"/>
      <c r="G4" s="14"/>
      <c r="H4" s="14"/>
      <c r="I4" s="14"/>
      <c r="J4" s="14"/>
      <c r="K4" s="12" t="s">
        <v>16</v>
      </c>
      <c r="L4" s="12" t="s">
        <v>17</v>
      </c>
      <c r="M4" s="14"/>
      <c r="N4" s="14"/>
      <c r="O4" s="14"/>
      <c r="P4" s="12" t="s">
        <v>18</v>
      </c>
      <c r="Q4" s="12" t="s">
        <v>19</v>
      </c>
      <c r="R4" s="12" t="s">
        <v>20</v>
      </c>
      <c r="S4" s="12" t="s">
        <v>21</v>
      </c>
      <c r="T4" s="14"/>
      <c r="U4" s="14"/>
      <c r="V4" s="14"/>
    </row>
    <row r="5" s="2" customFormat="1" ht="33" customHeight="1" spans="1:22">
      <c r="A5" s="14"/>
      <c r="B5" s="15"/>
      <c r="C5" s="15"/>
      <c r="D5" s="14"/>
      <c r="E5" s="14"/>
      <c r="F5" s="14"/>
      <c r="G5" s="14"/>
      <c r="H5" s="14"/>
      <c r="I5" s="14"/>
      <c r="J5" s="14"/>
      <c r="K5" s="14"/>
      <c r="L5" s="12" t="s">
        <v>22</v>
      </c>
      <c r="M5" s="12" t="s">
        <v>23</v>
      </c>
      <c r="N5" s="12" t="s">
        <v>24</v>
      </c>
      <c r="O5" s="12" t="s">
        <v>25</v>
      </c>
      <c r="P5" s="14"/>
      <c r="Q5" s="14"/>
      <c r="R5" s="14"/>
      <c r="S5" s="14"/>
      <c r="T5" s="14"/>
      <c r="U5" s="14"/>
      <c r="V5" s="14"/>
    </row>
    <row r="6" s="2" customFormat="1" ht="49" customHeight="1" spans="1:22">
      <c r="A6" s="16" t="s">
        <v>26</v>
      </c>
      <c r="B6" s="15"/>
      <c r="C6" s="15"/>
      <c r="D6" s="14"/>
      <c r="E6" s="14"/>
      <c r="F6" s="14"/>
      <c r="G6" s="14"/>
      <c r="H6" s="14"/>
      <c r="I6" s="14"/>
      <c r="J6" s="14"/>
      <c r="K6" s="33">
        <f t="shared" ref="K6:S6" si="0">SUM(K7+K78+K90+K136+K146)</f>
        <v>45316</v>
      </c>
      <c r="L6" s="34">
        <f t="shared" si="0"/>
        <v>16207</v>
      </c>
      <c r="M6" s="34">
        <f t="shared" si="0"/>
        <v>7381</v>
      </c>
      <c r="N6" s="34">
        <f t="shared" si="0"/>
        <v>0</v>
      </c>
      <c r="O6" s="33">
        <f t="shared" si="0"/>
        <v>0</v>
      </c>
      <c r="P6" s="34">
        <f t="shared" si="0"/>
        <v>8000</v>
      </c>
      <c r="Q6" s="34">
        <f t="shared" si="0"/>
        <v>4980</v>
      </c>
      <c r="R6" s="34">
        <f t="shared" si="0"/>
        <v>850</v>
      </c>
      <c r="S6" s="34">
        <f t="shared" si="0"/>
        <v>7898</v>
      </c>
      <c r="T6" s="14"/>
      <c r="U6" s="14"/>
      <c r="V6" s="14"/>
    </row>
    <row r="7" s="2" customFormat="1" ht="49" customHeight="1" spans="1:22">
      <c r="A7" s="16" t="s">
        <v>27</v>
      </c>
      <c r="B7" s="13" t="s">
        <v>28</v>
      </c>
      <c r="C7" s="15"/>
      <c r="D7" s="14"/>
      <c r="E7" s="14"/>
      <c r="F7" s="14"/>
      <c r="G7" s="14"/>
      <c r="H7" s="14"/>
      <c r="I7" s="14"/>
      <c r="J7" s="14"/>
      <c r="K7" s="33">
        <f>SUM(K8+K47+K65+K75)</f>
        <v>25530.121671</v>
      </c>
      <c r="L7" s="33">
        <f>SUM(L8+L47+L65+L75)</f>
        <v>10647.503444</v>
      </c>
      <c r="M7" s="33">
        <f t="shared" ref="M7:S7" si="1">SUM(M8+M47+M65+M75)</f>
        <v>3859.465297</v>
      </c>
      <c r="N7" s="33">
        <f t="shared" si="1"/>
        <v>0</v>
      </c>
      <c r="O7" s="33">
        <f t="shared" si="1"/>
        <v>0</v>
      </c>
      <c r="P7" s="33">
        <f t="shared" si="1"/>
        <v>1950</v>
      </c>
      <c r="Q7" s="33">
        <f t="shared" si="1"/>
        <v>4503.15293</v>
      </c>
      <c r="R7" s="33">
        <f t="shared" si="1"/>
        <v>555</v>
      </c>
      <c r="S7" s="33">
        <f t="shared" si="1"/>
        <v>4015</v>
      </c>
      <c r="T7" s="14"/>
      <c r="U7" s="14"/>
      <c r="V7" s="14"/>
    </row>
    <row r="8" s="2" customFormat="1" ht="49" customHeight="1" spans="1:22">
      <c r="A8" s="16" t="s">
        <v>29</v>
      </c>
      <c r="B8" s="17"/>
      <c r="C8" s="13" t="s">
        <v>30</v>
      </c>
      <c r="D8" s="15"/>
      <c r="E8" s="14"/>
      <c r="F8" s="14"/>
      <c r="G8" s="14"/>
      <c r="H8" s="14"/>
      <c r="I8" s="14"/>
      <c r="J8" s="14"/>
      <c r="K8" s="33">
        <f t="shared" ref="K8:K17" si="2">SUM(L8:S8)</f>
        <v>13097.726858</v>
      </c>
      <c r="L8" s="33">
        <f t="shared" ref="L8:S8" si="3">SUM(L9:L46)</f>
        <v>6215.142775</v>
      </c>
      <c r="M8" s="33">
        <f t="shared" si="3"/>
        <v>870.084083</v>
      </c>
      <c r="N8" s="33">
        <f t="shared" si="3"/>
        <v>0</v>
      </c>
      <c r="O8" s="33">
        <f t="shared" si="3"/>
        <v>0</v>
      </c>
      <c r="P8" s="33">
        <f t="shared" si="3"/>
        <v>0</v>
      </c>
      <c r="Q8" s="33">
        <f t="shared" si="3"/>
        <v>1522.5</v>
      </c>
      <c r="R8" s="33">
        <f t="shared" si="3"/>
        <v>475</v>
      </c>
      <c r="S8" s="33">
        <f t="shared" si="3"/>
        <v>4015</v>
      </c>
      <c r="T8" s="14"/>
      <c r="U8" s="14"/>
      <c r="V8" s="14"/>
    </row>
    <row r="9" s="3" customFormat="1" ht="166" customHeight="1" spans="1:22">
      <c r="A9" s="18">
        <v>1</v>
      </c>
      <c r="B9" s="19"/>
      <c r="C9" s="20" t="s">
        <v>31</v>
      </c>
      <c r="D9" s="21" t="s">
        <v>32</v>
      </c>
      <c r="E9" s="20" t="s">
        <v>33</v>
      </c>
      <c r="F9" s="21" t="s">
        <v>34</v>
      </c>
      <c r="G9" s="21" t="s">
        <v>35</v>
      </c>
      <c r="H9" s="20" t="s">
        <v>36</v>
      </c>
      <c r="I9" s="21" t="s">
        <v>37</v>
      </c>
      <c r="J9" s="20" t="s">
        <v>38</v>
      </c>
      <c r="K9" s="35">
        <f t="shared" si="2"/>
        <v>383.219539</v>
      </c>
      <c r="L9" s="35">
        <v>133.219539</v>
      </c>
      <c r="M9" s="21"/>
      <c r="N9" s="21"/>
      <c r="O9" s="21"/>
      <c r="P9" s="21"/>
      <c r="Q9" s="21"/>
      <c r="R9" s="21"/>
      <c r="S9" s="21">
        <v>250</v>
      </c>
      <c r="T9" s="20" t="s">
        <v>36</v>
      </c>
      <c r="U9" s="21"/>
      <c r="V9" s="21"/>
    </row>
    <row r="10" s="3" customFormat="1" ht="166" customHeight="1" spans="1:22">
      <c r="A10" s="18">
        <v>2</v>
      </c>
      <c r="B10" s="19"/>
      <c r="C10" s="20" t="s">
        <v>31</v>
      </c>
      <c r="D10" s="21" t="s">
        <v>39</v>
      </c>
      <c r="E10" s="20" t="s">
        <v>33</v>
      </c>
      <c r="F10" s="21" t="s">
        <v>40</v>
      </c>
      <c r="G10" s="20" t="s">
        <v>41</v>
      </c>
      <c r="H10" s="20" t="s">
        <v>36</v>
      </c>
      <c r="I10" s="21" t="s">
        <v>37</v>
      </c>
      <c r="J10" s="20" t="s">
        <v>38</v>
      </c>
      <c r="K10" s="35">
        <f t="shared" si="2"/>
        <v>1655.928962</v>
      </c>
      <c r="L10" s="35">
        <v>585.928962</v>
      </c>
      <c r="M10" s="21"/>
      <c r="N10" s="21"/>
      <c r="O10" s="21"/>
      <c r="P10" s="21"/>
      <c r="Q10" s="21"/>
      <c r="R10" s="21"/>
      <c r="S10" s="21">
        <v>1070</v>
      </c>
      <c r="T10" s="20" t="s">
        <v>36</v>
      </c>
      <c r="U10" s="21"/>
      <c r="V10" s="21"/>
    </row>
    <row r="11" s="3" customFormat="1" ht="166" customHeight="1" spans="1:22">
      <c r="A11" s="18">
        <v>3</v>
      </c>
      <c r="B11" s="19"/>
      <c r="C11" s="20" t="s">
        <v>31</v>
      </c>
      <c r="D11" s="21" t="s">
        <v>42</v>
      </c>
      <c r="E11" s="20" t="s">
        <v>33</v>
      </c>
      <c r="F11" s="21" t="s">
        <v>43</v>
      </c>
      <c r="G11" s="21" t="s">
        <v>44</v>
      </c>
      <c r="H11" s="20" t="s">
        <v>36</v>
      </c>
      <c r="I11" s="21" t="s">
        <v>37</v>
      </c>
      <c r="J11" s="20" t="s">
        <v>38</v>
      </c>
      <c r="K11" s="35">
        <f t="shared" si="2"/>
        <v>538.0167</v>
      </c>
      <c r="L11" s="35">
        <f>42.3167+0.7</f>
        <v>43.0167</v>
      </c>
      <c r="M11" s="21"/>
      <c r="N11" s="21"/>
      <c r="O11" s="21"/>
      <c r="P11" s="21"/>
      <c r="Q11" s="21"/>
      <c r="R11" s="21"/>
      <c r="S11" s="21">
        <v>495</v>
      </c>
      <c r="T11" s="20" t="s">
        <v>36</v>
      </c>
      <c r="U11" s="21"/>
      <c r="V11" s="21"/>
    </row>
    <row r="12" s="3" customFormat="1" ht="166" customHeight="1" spans="1:22">
      <c r="A12" s="18">
        <v>4</v>
      </c>
      <c r="B12" s="19"/>
      <c r="C12" s="22" t="s">
        <v>31</v>
      </c>
      <c r="D12" s="21" t="s">
        <v>45</v>
      </c>
      <c r="E12" s="20" t="s">
        <v>33</v>
      </c>
      <c r="F12" s="20" t="s">
        <v>46</v>
      </c>
      <c r="G12" s="21" t="s">
        <v>47</v>
      </c>
      <c r="H12" s="20" t="s">
        <v>36</v>
      </c>
      <c r="I12" s="21" t="s">
        <v>37</v>
      </c>
      <c r="J12" s="20" t="s">
        <v>36</v>
      </c>
      <c r="K12" s="35">
        <f t="shared" si="2"/>
        <v>3285.92608</v>
      </c>
      <c r="L12" s="35">
        <v>1285.92608</v>
      </c>
      <c r="M12" s="21"/>
      <c r="N12" s="21"/>
      <c r="O12" s="21"/>
      <c r="P12" s="21"/>
      <c r="Q12" s="21"/>
      <c r="R12" s="21"/>
      <c r="S12" s="21">
        <v>2000</v>
      </c>
      <c r="T12" s="20" t="s">
        <v>36</v>
      </c>
      <c r="U12" s="21"/>
      <c r="V12" s="21"/>
    </row>
    <row r="13" s="3" customFormat="1" ht="166" customHeight="1" spans="1:22">
      <c r="A13" s="18">
        <v>5</v>
      </c>
      <c r="B13" s="19"/>
      <c r="C13" s="22" t="s">
        <v>31</v>
      </c>
      <c r="D13" s="21" t="s">
        <v>48</v>
      </c>
      <c r="E13" s="20" t="s">
        <v>33</v>
      </c>
      <c r="F13" s="20" t="s">
        <v>49</v>
      </c>
      <c r="G13" s="21" t="s">
        <v>50</v>
      </c>
      <c r="H13" s="20" t="s">
        <v>36</v>
      </c>
      <c r="I13" s="21" t="s">
        <v>37</v>
      </c>
      <c r="J13" s="20" t="s">
        <v>36</v>
      </c>
      <c r="K13" s="21">
        <f t="shared" si="2"/>
        <v>180.6</v>
      </c>
      <c r="L13" s="21">
        <v>71.5</v>
      </c>
      <c r="M13" s="21">
        <v>109.1</v>
      </c>
      <c r="N13" s="21"/>
      <c r="O13" s="21"/>
      <c r="P13" s="21"/>
      <c r="Q13" s="21"/>
      <c r="R13" s="21"/>
      <c r="S13" s="21"/>
      <c r="T13" s="20" t="s">
        <v>36</v>
      </c>
      <c r="U13" s="21"/>
      <c r="V13" s="21"/>
    </row>
    <row r="14" s="3" customFormat="1" ht="166" customHeight="1" spans="1:22">
      <c r="A14" s="18">
        <v>6</v>
      </c>
      <c r="B14" s="19"/>
      <c r="C14" s="22" t="s">
        <v>31</v>
      </c>
      <c r="D14" s="21" t="s">
        <v>51</v>
      </c>
      <c r="E14" s="20" t="s">
        <v>33</v>
      </c>
      <c r="F14" s="20" t="s">
        <v>52</v>
      </c>
      <c r="G14" s="20" t="s">
        <v>53</v>
      </c>
      <c r="H14" s="20" t="s">
        <v>54</v>
      </c>
      <c r="I14" s="21" t="s">
        <v>37</v>
      </c>
      <c r="J14" s="20" t="s">
        <v>54</v>
      </c>
      <c r="K14" s="35">
        <f t="shared" si="2"/>
        <v>69.229</v>
      </c>
      <c r="L14" s="35"/>
      <c r="M14" s="35">
        <v>69.229</v>
      </c>
      <c r="N14" s="21"/>
      <c r="O14" s="21"/>
      <c r="P14" s="21"/>
      <c r="Q14" s="21"/>
      <c r="R14" s="21"/>
      <c r="S14" s="21"/>
      <c r="T14" s="20" t="s">
        <v>54</v>
      </c>
      <c r="U14" s="21"/>
      <c r="V14" s="21"/>
    </row>
    <row r="15" s="3" customFormat="1" ht="166" customHeight="1" spans="1:22">
      <c r="A15" s="18">
        <v>7</v>
      </c>
      <c r="B15" s="19"/>
      <c r="C15" s="22" t="s">
        <v>31</v>
      </c>
      <c r="D15" s="20" t="s">
        <v>55</v>
      </c>
      <c r="E15" s="20" t="s">
        <v>33</v>
      </c>
      <c r="F15" s="20" t="s">
        <v>56</v>
      </c>
      <c r="G15" s="21"/>
      <c r="H15" s="20" t="s">
        <v>57</v>
      </c>
      <c r="I15" s="21" t="s">
        <v>37</v>
      </c>
      <c r="J15" s="20" t="s">
        <v>58</v>
      </c>
      <c r="K15" s="21">
        <f t="shared" si="2"/>
        <v>180</v>
      </c>
      <c r="L15" s="21"/>
      <c r="M15" s="21">
        <v>180</v>
      </c>
      <c r="N15" s="21"/>
      <c r="O15" s="21"/>
      <c r="P15" s="21"/>
      <c r="Q15" s="21"/>
      <c r="R15" s="21"/>
      <c r="S15" s="21"/>
      <c r="T15" s="20" t="s">
        <v>57</v>
      </c>
      <c r="U15" s="21"/>
      <c r="V15" s="21"/>
    </row>
    <row r="16" s="3" customFormat="1" ht="166" customHeight="1" spans="1:22">
      <c r="A16" s="18">
        <v>8</v>
      </c>
      <c r="B16" s="19"/>
      <c r="C16" s="22" t="s">
        <v>31</v>
      </c>
      <c r="D16" s="20" t="s">
        <v>59</v>
      </c>
      <c r="E16" s="20" t="s">
        <v>33</v>
      </c>
      <c r="F16" s="20" t="s">
        <v>60</v>
      </c>
      <c r="G16" s="21"/>
      <c r="H16" s="23" t="s">
        <v>61</v>
      </c>
      <c r="I16" s="21" t="s">
        <v>37</v>
      </c>
      <c r="J16" s="20" t="s">
        <v>62</v>
      </c>
      <c r="K16" s="35">
        <f t="shared" si="2"/>
        <v>896.203459</v>
      </c>
      <c r="L16" s="35">
        <v>629.448376</v>
      </c>
      <c r="M16" s="35">
        <v>266.755083</v>
      </c>
      <c r="N16" s="21"/>
      <c r="O16" s="21"/>
      <c r="P16" s="21"/>
      <c r="Q16" s="21"/>
      <c r="R16" s="21"/>
      <c r="S16" s="21"/>
      <c r="T16" s="20" t="s">
        <v>63</v>
      </c>
      <c r="U16" s="21"/>
      <c r="V16" s="21"/>
    </row>
    <row r="17" s="3" customFormat="1" ht="166" customHeight="1" spans="1:22">
      <c r="A17" s="18">
        <v>9</v>
      </c>
      <c r="B17" s="19"/>
      <c r="C17" s="20" t="s">
        <v>31</v>
      </c>
      <c r="D17" s="20" t="s">
        <v>64</v>
      </c>
      <c r="E17" s="20" t="s">
        <v>33</v>
      </c>
      <c r="F17" s="20" t="s">
        <v>65</v>
      </c>
      <c r="G17" s="21"/>
      <c r="H17" s="20" t="s">
        <v>54</v>
      </c>
      <c r="I17" s="21" t="s">
        <v>37</v>
      </c>
      <c r="J17" s="20" t="s">
        <v>66</v>
      </c>
      <c r="K17" s="21">
        <f t="shared" si="2"/>
        <v>237.5</v>
      </c>
      <c r="L17" s="21"/>
      <c r="M17" s="21"/>
      <c r="N17" s="21"/>
      <c r="O17" s="21"/>
      <c r="P17" s="21"/>
      <c r="Q17" s="21">
        <v>37.5</v>
      </c>
      <c r="R17" s="21"/>
      <c r="S17" s="21">
        <v>200</v>
      </c>
      <c r="T17" s="20" t="s">
        <v>54</v>
      </c>
      <c r="U17" s="21"/>
      <c r="V17" s="21"/>
    </row>
    <row r="18" s="3" customFormat="1" ht="166" customHeight="1" spans="1:22">
      <c r="A18" s="18">
        <v>10</v>
      </c>
      <c r="B18" s="19"/>
      <c r="C18" s="20" t="s">
        <v>31</v>
      </c>
      <c r="D18" s="20" t="s">
        <v>67</v>
      </c>
      <c r="E18" s="20" t="s">
        <v>33</v>
      </c>
      <c r="F18" s="20" t="s">
        <v>68</v>
      </c>
      <c r="G18" s="21"/>
      <c r="H18" s="20" t="s">
        <v>69</v>
      </c>
      <c r="I18" s="21" t="s">
        <v>70</v>
      </c>
      <c r="J18" s="20" t="s">
        <v>66</v>
      </c>
      <c r="K18" s="35">
        <v>165.7</v>
      </c>
      <c r="L18" s="35">
        <v>165.7</v>
      </c>
      <c r="M18" s="35"/>
      <c r="N18" s="21"/>
      <c r="O18" s="21"/>
      <c r="P18" s="21"/>
      <c r="Q18" s="21"/>
      <c r="R18" s="21"/>
      <c r="S18" s="21"/>
      <c r="T18" s="20" t="s">
        <v>71</v>
      </c>
      <c r="U18" s="20" t="s">
        <v>72</v>
      </c>
      <c r="V18" s="21"/>
    </row>
    <row r="19" s="3" customFormat="1" ht="166" customHeight="1" spans="1:22">
      <c r="A19" s="18">
        <v>11</v>
      </c>
      <c r="B19" s="19"/>
      <c r="C19" s="20" t="s">
        <v>31</v>
      </c>
      <c r="D19" s="20" t="s">
        <v>73</v>
      </c>
      <c r="E19" s="20" t="s">
        <v>33</v>
      </c>
      <c r="F19" s="21" t="s">
        <v>74</v>
      </c>
      <c r="G19" s="21"/>
      <c r="H19" s="20" t="s">
        <v>75</v>
      </c>
      <c r="I19" s="21" t="s">
        <v>37</v>
      </c>
      <c r="J19" s="20" t="s">
        <v>57</v>
      </c>
      <c r="K19" s="21">
        <f t="shared" ref="K19:K29" si="4">SUM(L19:S19)</f>
        <v>330</v>
      </c>
      <c r="L19" s="21"/>
      <c r="M19" s="21"/>
      <c r="N19" s="21"/>
      <c r="O19" s="21"/>
      <c r="P19" s="21"/>
      <c r="Q19" s="21">
        <v>330</v>
      </c>
      <c r="R19" s="21"/>
      <c r="S19" s="21"/>
      <c r="T19" s="20" t="s">
        <v>76</v>
      </c>
      <c r="U19" s="21"/>
      <c r="V19" s="21"/>
    </row>
    <row r="20" s="3" customFormat="1" ht="166" customHeight="1" spans="1:22">
      <c r="A20" s="18">
        <v>12</v>
      </c>
      <c r="B20" s="19"/>
      <c r="C20" s="20" t="s">
        <v>31</v>
      </c>
      <c r="D20" s="20" t="s">
        <v>77</v>
      </c>
      <c r="E20" s="20" t="s">
        <v>33</v>
      </c>
      <c r="F20" s="21" t="s">
        <v>78</v>
      </c>
      <c r="G20" s="21"/>
      <c r="H20" s="20" t="s">
        <v>79</v>
      </c>
      <c r="I20" s="21" t="s">
        <v>37</v>
      </c>
      <c r="J20" s="20" t="s">
        <v>57</v>
      </c>
      <c r="K20" s="21">
        <v>130</v>
      </c>
      <c r="L20" s="21"/>
      <c r="M20" s="21"/>
      <c r="N20" s="21"/>
      <c r="O20" s="21"/>
      <c r="P20" s="21"/>
      <c r="Q20" s="21"/>
      <c r="R20" s="21">
        <v>130</v>
      </c>
      <c r="S20" s="21"/>
      <c r="T20" s="20" t="s">
        <v>80</v>
      </c>
      <c r="U20" s="20" t="s">
        <v>72</v>
      </c>
      <c r="V20" s="21"/>
    </row>
    <row r="21" s="3" customFormat="1" ht="166" customHeight="1" spans="1:22">
      <c r="A21" s="18">
        <v>13</v>
      </c>
      <c r="B21" s="19"/>
      <c r="C21" s="20" t="s">
        <v>31</v>
      </c>
      <c r="D21" s="20" t="s">
        <v>81</v>
      </c>
      <c r="E21" s="20" t="s">
        <v>33</v>
      </c>
      <c r="F21" s="20" t="s">
        <v>82</v>
      </c>
      <c r="G21" s="21"/>
      <c r="H21" s="20" t="s">
        <v>83</v>
      </c>
      <c r="I21" s="21" t="s">
        <v>37</v>
      </c>
      <c r="J21" s="20" t="s">
        <v>84</v>
      </c>
      <c r="K21" s="21">
        <v>80</v>
      </c>
      <c r="L21" s="21"/>
      <c r="M21" s="21"/>
      <c r="N21" s="21"/>
      <c r="O21" s="21"/>
      <c r="P21" s="21"/>
      <c r="Q21" s="21"/>
      <c r="R21" s="21">
        <v>80</v>
      </c>
      <c r="S21" s="21"/>
      <c r="T21" s="20" t="s">
        <v>85</v>
      </c>
      <c r="U21" s="20" t="s">
        <v>72</v>
      </c>
      <c r="V21" s="21"/>
    </row>
    <row r="22" s="3" customFormat="1" ht="166" customHeight="1" spans="1:22">
      <c r="A22" s="18">
        <v>14</v>
      </c>
      <c r="B22" s="19"/>
      <c r="C22" s="20" t="s">
        <v>31</v>
      </c>
      <c r="D22" s="20" t="s">
        <v>86</v>
      </c>
      <c r="E22" s="20" t="s">
        <v>33</v>
      </c>
      <c r="F22" s="20" t="s">
        <v>87</v>
      </c>
      <c r="G22" s="21"/>
      <c r="H22" s="20" t="s">
        <v>88</v>
      </c>
      <c r="I22" s="21" t="s">
        <v>37</v>
      </c>
      <c r="J22" s="20" t="s">
        <v>89</v>
      </c>
      <c r="K22" s="21">
        <f t="shared" si="4"/>
        <v>75</v>
      </c>
      <c r="L22" s="21">
        <v>75</v>
      </c>
      <c r="M22" s="21"/>
      <c r="N22" s="21"/>
      <c r="O22" s="21"/>
      <c r="P22" s="21"/>
      <c r="Q22" s="21"/>
      <c r="R22" s="21"/>
      <c r="S22" s="21"/>
      <c r="T22" s="20" t="s">
        <v>90</v>
      </c>
      <c r="U22" s="21"/>
      <c r="V22" s="21"/>
    </row>
    <row r="23" s="3" customFormat="1" ht="166" customHeight="1" spans="1:22">
      <c r="A23" s="18">
        <v>15</v>
      </c>
      <c r="B23" s="19"/>
      <c r="C23" s="20" t="s">
        <v>31</v>
      </c>
      <c r="D23" s="20" t="s">
        <v>91</v>
      </c>
      <c r="E23" s="20" t="s">
        <v>33</v>
      </c>
      <c r="F23" s="20" t="s">
        <v>92</v>
      </c>
      <c r="G23" s="21"/>
      <c r="H23" s="20" t="s">
        <v>93</v>
      </c>
      <c r="I23" s="21" t="s">
        <v>37</v>
      </c>
      <c r="J23" s="20" t="s">
        <v>89</v>
      </c>
      <c r="K23" s="21">
        <f t="shared" si="4"/>
        <v>60</v>
      </c>
      <c r="L23" s="21">
        <v>60</v>
      </c>
      <c r="M23" s="21"/>
      <c r="N23" s="21"/>
      <c r="O23" s="21"/>
      <c r="P23" s="21"/>
      <c r="Q23" s="21"/>
      <c r="R23" s="21"/>
      <c r="S23" s="21"/>
      <c r="T23" s="20" t="s">
        <v>94</v>
      </c>
      <c r="U23" s="21"/>
      <c r="V23" s="21"/>
    </row>
    <row r="24" s="3" customFormat="1" ht="166" customHeight="1" spans="1:22">
      <c r="A24" s="18">
        <v>16</v>
      </c>
      <c r="B24" s="19"/>
      <c r="C24" s="20" t="s">
        <v>31</v>
      </c>
      <c r="D24" s="20" t="s">
        <v>95</v>
      </c>
      <c r="E24" s="20" t="s">
        <v>33</v>
      </c>
      <c r="F24" s="20" t="s">
        <v>96</v>
      </c>
      <c r="G24" s="21"/>
      <c r="H24" s="20" t="s">
        <v>93</v>
      </c>
      <c r="I24" s="21" t="s">
        <v>37</v>
      </c>
      <c r="J24" s="20" t="s">
        <v>89</v>
      </c>
      <c r="K24" s="21">
        <f t="shared" si="4"/>
        <v>100</v>
      </c>
      <c r="L24" s="21">
        <v>100</v>
      </c>
      <c r="M24" s="21"/>
      <c r="N24" s="21"/>
      <c r="O24" s="21"/>
      <c r="P24" s="21"/>
      <c r="Q24" s="21"/>
      <c r="R24" s="21"/>
      <c r="S24" s="21"/>
      <c r="T24" s="20" t="s">
        <v>94</v>
      </c>
      <c r="U24" s="21"/>
      <c r="V24" s="21"/>
    </row>
    <row r="25" s="3" customFormat="1" ht="166" customHeight="1" spans="1:22">
      <c r="A25" s="18">
        <v>17</v>
      </c>
      <c r="B25" s="19"/>
      <c r="C25" s="20" t="s">
        <v>31</v>
      </c>
      <c r="D25" s="20" t="s">
        <v>97</v>
      </c>
      <c r="E25" s="20" t="s">
        <v>33</v>
      </c>
      <c r="F25" s="20" t="s">
        <v>98</v>
      </c>
      <c r="G25" s="21"/>
      <c r="H25" s="20" t="s">
        <v>99</v>
      </c>
      <c r="I25" s="21" t="s">
        <v>37</v>
      </c>
      <c r="J25" s="20" t="s">
        <v>89</v>
      </c>
      <c r="K25" s="21">
        <f t="shared" si="4"/>
        <v>200</v>
      </c>
      <c r="L25" s="21"/>
      <c r="M25" s="21"/>
      <c r="N25" s="21"/>
      <c r="O25" s="21"/>
      <c r="P25" s="21"/>
      <c r="Q25" s="21">
        <v>200</v>
      </c>
      <c r="R25" s="21"/>
      <c r="S25" s="21"/>
      <c r="T25" s="20" t="s">
        <v>100</v>
      </c>
      <c r="U25" s="21"/>
      <c r="V25" s="21"/>
    </row>
    <row r="26" s="3" customFormat="1" ht="166" customHeight="1" spans="1:22">
      <c r="A26" s="18">
        <v>18</v>
      </c>
      <c r="B26" s="19"/>
      <c r="C26" s="20" t="s">
        <v>31</v>
      </c>
      <c r="D26" s="20" t="s">
        <v>101</v>
      </c>
      <c r="E26" s="20" t="s">
        <v>33</v>
      </c>
      <c r="F26" s="20" t="s">
        <v>102</v>
      </c>
      <c r="G26" s="21"/>
      <c r="H26" s="20" t="s">
        <v>103</v>
      </c>
      <c r="I26" s="21" t="s">
        <v>37</v>
      </c>
      <c r="J26" s="20" t="s">
        <v>104</v>
      </c>
      <c r="K26" s="35">
        <f t="shared" si="4"/>
        <v>482.769393</v>
      </c>
      <c r="L26" s="35">
        <v>482.769393</v>
      </c>
      <c r="M26" s="21"/>
      <c r="N26" s="21"/>
      <c r="O26" s="21"/>
      <c r="P26" s="21"/>
      <c r="Q26" s="21"/>
      <c r="R26" s="21"/>
      <c r="S26" s="21"/>
      <c r="T26" s="20" t="s">
        <v>105</v>
      </c>
      <c r="U26" s="21"/>
      <c r="V26" s="21"/>
    </row>
    <row r="27" s="3" customFormat="1" ht="166" customHeight="1" spans="1:22">
      <c r="A27" s="18">
        <v>19</v>
      </c>
      <c r="B27" s="19"/>
      <c r="C27" s="20" t="s">
        <v>31</v>
      </c>
      <c r="D27" s="20" t="s">
        <v>106</v>
      </c>
      <c r="E27" s="20" t="s">
        <v>33</v>
      </c>
      <c r="F27" s="20" t="s">
        <v>107</v>
      </c>
      <c r="G27" s="21"/>
      <c r="H27" s="20" t="s">
        <v>108</v>
      </c>
      <c r="I27" s="21" t="s">
        <v>37</v>
      </c>
      <c r="J27" s="20" t="s">
        <v>104</v>
      </c>
      <c r="K27" s="35">
        <f t="shared" si="4"/>
        <v>252.279474</v>
      </c>
      <c r="L27" s="35">
        <v>252.279474</v>
      </c>
      <c r="M27" s="21"/>
      <c r="N27" s="21"/>
      <c r="O27" s="21"/>
      <c r="P27" s="21"/>
      <c r="Q27" s="21"/>
      <c r="R27" s="21"/>
      <c r="S27" s="21"/>
      <c r="T27" s="20" t="s">
        <v>109</v>
      </c>
      <c r="U27" s="21"/>
      <c r="V27" s="21"/>
    </row>
    <row r="28" s="3" customFormat="1" ht="166" customHeight="1" spans="1:22">
      <c r="A28" s="18">
        <v>20</v>
      </c>
      <c r="B28" s="19"/>
      <c r="C28" s="20" t="s">
        <v>31</v>
      </c>
      <c r="D28" s="20" t="s">
        <v>110</v>
      </c>
      <c r="E28" s="20" t="s">
        <v>33</v>
      </c>
      <c r="F28" s="20" t="s">
        <v>111</v>
      </c>
      <c r="G28" s="21"/>
      <c r="H28" s="20" t="s">
        <v>112</v>
      </c>
      <c r="I28" s="21" t="s">
        <v>37</v>
      </c>
      <c r="J28" s="20" t="s">
        <v>104</v>
      </c>
      <c r="K28" s="21">
        <f t="shared" si="4"/>
        <v>236</v>
      </c>
      <c r="L28" s="21"/>
      <c r="M28" s="21"/>
      <c r="N28" s="21"/>
      <c r="O28" s="21"/>
      <c r="P28" s="21"/>
      <c r="Q28" s="21">
        <v>236</v>
      </c>
      <c r="R28" s="21"/>
      <c r="S28" s="21"/>
      <c r="T28" s="20" t="s">
        <v>113</v>
      </c>
      <c r="U28" s="21"/>
      <c r="V28" s="21"/>
    </row>
    <row r="29" s="3" customFormat="1" ht="166" customHeight="1" spans="1:22">
      <c r="A29" s="18">
        <v>21</v>
      </c>
      <c r="B29" s="19"/>
      <c r="C29" s="20" t="s">
        <v>31</v>
      </c>
      <c r="D29" s="24" t="s">
        <v>114</v>
      </c>
      <c r="E29" s="20" t="s">
        <v>33</v>
      </c>
      <c r="F29" s="20" t="s">
        <v>115</v>
      </c>
      <c r="G29" s="25"/>
      <c r="H29" s="20" t="s">
        <v>116</v>
      </c>
      <c r="I29" s="21" t="s">
        <v>37</v>
      </c>
      <c r="J29" s="36" t="s">
        <v>104</v>
      </c>
      <c r="K29" s="35">
        <f t="shared" si="4"/>
        <v>79.739869</v>
      </c>
      <c r="L29" s="37">
        <v>79.739869</v>
      </c>
      <c r="M29" s="25"/>
      <c r="N29" s="25"/>
      <c r="O29" s="25"/>
      <c r="P29" s="38"/>
      <c r="Q29" s="25"/>
      <c r="R29" s="25"/>
      <c r="S29" s="25"/>
      <c r="T29" s="20" t="s">
        <v>117</v>
      </c>
      <c r="U29" s="20" t="s">
        <v>118</v>
      </c>
      <c r="V29" s="42"/>
    </row>
    <row r="30" s="3" customFormat="1" ht="166" customHeight="1" spans="1:22">
      <c r="A30" s="18">
        <v>22</v>
      </c>
      <c r="B30" s="19"/>
      <c r="C30" s="20" t="s">
        <v>31</v>
      </c>
      <c r="D30" s="26" t="s">
        <v>119</v>
      </c>
      <c r="E30" s="20" t="s">
        <v>33</v>
      </c>
      <c r="F30" s="20" t="s">
        <v>120</v>
      </c>
      <c r="G30" s="25"/>
      <c r="H30" s="20" t="s">
        <v>121</v>
      </c>
      <c r="I30" s="21" t="s">
        <v>37</v>
      </c>
      <c r="J30" s="36" t="s">
        <v>104</v>
      </c>
      <c r="K30" s="21">
        <v>80</v>
      </c>
      <c r="L30" s="25"/>
      <c r="M30" s="25"/>
      <c r="N30" s="25"/>
      <c r="O30" s="25"/>
      <c r="P30" s="38"/>
      <c r="Q30" s="25"/>
      <c r="R30" s="25">
        <v>80</v>
      </c>
      <c r="S30" s="25"/>
      <c r="T30" s="20" t="s">
        <v>122</v>
      </c>
      <c r="U30" s="20" t="s">
        <v>72</v>
      </c>
      <c r="V30" s="42"/>
    </row>
    <row r="31" s="3" customFormat="1" ht="166" customHeight="1" spans="1:22">
      <c r="A31" s="18">
        <v>23</v>
      </c>
      <c r="B31" s="19"/>
      <c r="C31" s="20" t="s">
        <v>31</v>
      </c>
      <c r="D31" s="20" t="s">
        <v>123</v>
      </c>
      <c r="E31" s="20" t="s">
        <v>33</v>
      </c>
      <c r="F31" s="20" t="s">
        <v>124</v>
      </c>
      <c r="G31" s="21"/>
      <c r="H31" s="20" t="s">
        <v>125</v>
      </c>
      <c r="I31" s="21" t="s">
        <v>37</v>
      </c>
      <c r="J31" s="20" t="s">
        <v>126</v>
      </c>
      <c r="K31" s="35">
        <f>SUM(L31:S31)</f>
        <v>607.741655</v>
      </c>
      <c r="L31" s="35">
        <v>607.741655</v>
      </c>
      <c r="M31" s="21"/>
      <c r="N31" s="21"/>
      <c r="O31" s="21"/>
      <c r="P31" s="21"/>
      <c r="Q31" s="21"/>
      <c r="R31" s="21"/>
      <c r="S31" s="21"/>
      <c r="T31" s="20" t="s">
        <v>127</v>
      </c>
      <c r="U31" s="21"/>
      <c r="V31" s="21"/>
    </row>
    <row r="32" s="3" customFormat="1" ht="166" customHeight="1" spans="1:22">
      <c r="A32" s="18">
        <v>24</v>
      </c>
      <c r="B32" s="19"/>
      <c r="C32" s="20" t="s">
        <v>31</v>
      </c>
      <c r="D32" s="20" t="s">
        <v>128</v>
      </c>
      <c r="E32" s="20" t="s">
        <v>33</v>
      </c>
      <c r="F32" s="21" t="s">
        <v>129</v>
      </c>
      <c r="G32" s="21"/>
      <c r="H32" s="20" t="s">
        <v>130</v>
      </c>
      <c r="I32" s="21" t="s">
        <v>37</v>
      </c>
      <c r="J32" s="20" t="s">
        <v>126</v>
      </c>
      <c r="K32" s="21">
        <f>SUM(L32:S32)</f>
        <v>180</v>
      </c>
      <c r="L32" s="21"/>
      <c r="M32" s="21"/>
      <c r="N32" s="21"/>
      <c r="O32" s="21"/>
      <c r="P32" s="21"/>
      <c r="Q32" s="21">
        <v>180</v>
      </c>
      <c r="R32" s="21"/>
      <c r="S32" s="21"/>
      <c r="T32" s="20" t="s">
        <v>131</v>
      </c>
      <c r="U32" s="21"/>
      <c r="V32" s="21"/>
    </row>
    <row r="33" s="3" customFormat="1" ht="166" customHeight="1" spans="1:22">
      <c r="A33" s="18">
        <v>25</v>
      </c>
      <c r="B33" s="19"/>
      <c r="C33" s="20" t="s">
        <v>31</v>
      </c>
      <c r="D33" s="20" t="s">
        <v>132</v>
      </c>
      <c r="E33" s="20" t="s">
        <v>33</v>
      </c>
      <c r="F33" s="20" t="s">
        <v>133</v>
      </c>
      <c r="G33" s="21"/>
      <c r="H33" s="20" t="s">
        <v>134</v>
      </c>
      <c r="I33" s="21" t="s">
        <v>37</v>
      </c>
      <c r="J33" s="20" t="s">
        <v>135</v>
      </c>
      <c r="K33" s="21">
        <f>SUM(L33:S33)</f>
        <v>339.4</v>
      </c>
      <c r="L33" s="21">
        <f>400-60.6</f>
        <v>339.4</v>
      </c>
      <c r="M33" s="21"/>
      <c r="N33" s="21"/>
      <c r="O33" s="21"/>
      <c r="P33" s="21"/>
      <c r="Q33" s="21"/>
      <c r="R33" s="21"/>
      <c r="S33" s="21"/>
      <c r="T33" s="20" t="s">
        <v>136</v>
      </c>
      <c r="U33" s="21"/>
      <c r="V33" s="21"/>
    </row>
    <row r="34" s="3" customFormat="1" ht="166" customHeight="1" spans="1:22">
      <c r="A34" s="18">
        <v>26</v>
      </c>
      <c r="B34" s="19"/>
      <c r="C34" s="20" t="s">
        <v>31</v>
      </c>
      <c r="D34" s="20" t="s">
        <v>137</v>
      </c>
      <c r="E34" s="20" t="s">
        <v>33</v>
      </c>
      <c r="F34" s="20" t="s">
        <v>138</v>
      </c>
      <c r="G34" s="21"/>
      <c r="H34" s="20" t="s">
        <v>139</v>
      </c>
      <c r="I34" s="21" t="s">
        <v>37</v>
      </c>
      <c r="J34" s="20" t="s">
        <v>135</v>
      </c>
      <c r="K34" s="21">
        <f>SUM(L34:S34)</f>
        <v>180</v>
      </c>
      <c r="L34" s="21"/>
      <c r="M34" s="21">
        <v>180</v>
      </c>
      <c r="N34" s="21"/>
      <c r="O34" s="21"/>
      <c r="P34" s="21"/>
      <c r="Q34" s="21"/>
      <c r="R34" s="21"/>
      <c r="S34" s="21"/>
      <c r="T34" s="20" t="s">
        <v>140</v>
      </c>
      <c r="U34" s="21"/>
      <c r="V34" s="21"/>
    </row>
    <row r="35" s="3" customFormat="1" ht="265" customHeight="1" spans="1:22">
      <c r="A35" s="18">
        <v>27</v>
      </c>
      <c r="B35" s="19"/>
      <c r="C35" s="20" t="s">
        <v>31</v>
      </c>
      <c r="D35" s="20" t="s">
        <v>141</v>
      </c>
      <c r="E35" s="20" t="s">
        <v>33</v>
      </c>
      <c r="F35" s="21" t="s">
        <v>142</v>
      </c>
      <c r="G35" s="21"/>
      <c r="H35" s="20" t="s">
        <v>143</v>
      </c>
      <c r="I35" s="21" t="s">
        <v>37</v>
      </c>
      <c r="J35" s="20" t="s">
        <v>135</v>
      </c>
      <c r="K35" s="21">
        <f>SUM(L35:S35)</f>
        <v>239</v>
      </c>
      <c r="L35" s="21"/>
      <c r="M35" s="21"/>
      <c r="N35" s="21"/>
      <c r="O35" s="21"/>
      <c r="P35" s="21"/>
      <c r="Q35" s="21">
        <v>239</v>
      </c>
      <c r="R35" s="21"/>
      <c r="S35" s="21"/>
      <c r="T35" s="20" t="s">
        <v>144</v>
      </c>
      <c r="U35" s="21"/>
      <c r="V35" s="21"/>
    </row>
    <row r="36" s="3" customFormat="1" ht="166" customHeight="1" spans="1:22">
      <c r="A36" s="18">
        <v>28</v>
      </c>
      <c r="B36" s="19"/>
      <c r="C36" s="20" t="s">
        <v>31</v>
      </c>
      <c r="D36" s="21" t="s">
        <v>145</v>
      </c>
      <c r="E36" s="20" t="s">
        <v>33</v>
      </c>
      <c r="F36" s="20" t="s">
        <v>146</v>
      </c>
      <c r="G36" s="21"/>
      <c r="H36" s="20" t="s">
        <v>147</v>
      </c>
      <c r="I36" s="21" t="s">
        <v>37</v>
      </c>
      <c r="J36" s="20" t="s">
        <v>135</v>
      </c>
      <c r="K36" s="21">
        <v>25</v>
      </c>
      <c r="L36" s="21"/>
      <c r="M36" s="21"/>
      <c r="N36" s="21"/>
      <c r="O36" s="21"/>
      <c r="P36" s="21"/>
      <c r="Q36" s="21"/>
      <c r="R36" s="21">
        <v>25</v>
      </c>
      <c r="S36" s="21"/>
      <c r="T36" s="20" t="s">
        <v>147</v>
      </c>
      <c r="U36" s="20" t="s">
        <v>72</v>
      </c>
      <c r="V36" s="21"/>
    </row>
    <row r="37" s="3" customFormat="1" ht="166" customHeight="1" spans="1:22">
      <c r="A37" s="18">
        <v>29</v>
      </c>
      <c r="B37" s="19"/>
      <c r="C37" s="20" t="s">
        <v>31</v>
      </c>
      <c r="D37" s="20" t="s">
        <v>148</v>
      </c>
      <c r="E37" s="20" t="s">
        <v>33</v>
      </c>
      <c r="F37" s="20" t="s">
        <v>149</v>
      </c>
      <c r="G37" s="21"/>
      <c r="H37" s="20" t="s">
        <v>150</v>
      </c>
      <c r="I37" s="21" t="s">
        <v>37</v>
      </c>
      <c r="J37" s="20" t="s">
        <v>151</v>
      </c>
      <c r="K37" s="21">
        <f t="shared" ref="K37:K40" si="5">SUM(L37:S37)</f>
        <v>400</v>
      </c>
      <c r="L37" s="21">
        <v>400</v>
      </c>
      <c r="M37" s="21"/>
      <c r="N37" s="21"/>
      <c r="O37" s="21"/>
      <c r="P37" s="21"/>
      <c r="Q37" s="21"/>
      <c r="R37" s="21"/>
      <c r="S37" s="21"/>
      <c r="T37" s="20" t="s">
        <v>152</v>
      </c>
      <c r="U37" s="21"/>
      <c r="V37" s="21"/>
    </row>
    <row r="38" s="3" customFormat="1" ht="166" customHeight="1" spans="1:22">
      <c r="A38" s="18">
        <v>30</v>
      </c>
      <c r="B38" s="19"/>
      <c r="C38" s="20" t="s">
        <v>31</v>
      </c>
      <c r="D38" s="20" t="s">
        <v>153</v>
      </c>
      <c r="E38" s="20" t="s">
        <v>33</v>
      </c>
      <c r="F38" s="20" t="s">
        <v>154</v>
      </c>
      <c r="G38" s="21"/>
      <c r="H38" s="20" t="s">
        <v>155</v>
      </c>
      <c r="I38" s="21" t="s">
        <v>37</v>
      </c>
      <c r="J38" s="20" t="s">
        <v>151</v>
      </c>
      <c r="K38" s="21">
        <f t="shared" si="5"/>
        <v>65</v>
      </c>
      <c r="L38" s="21"/>
      <c r="M38" s="21">
        <v>65</v>
      </c>
      <c r="N38" s="21"/>
      <c r="O38" s="21"/>
      <c r="P38" s="21"/>
      <c r="Q38" s="21"/>
      <c r="R38" s="21"/>
      <c r="S38" s="21"/>
      <c r="T38" s="20" t="s">
        <v>156</v>
      </c>
      <c r="U38" s="21"/>
      <c r="V38" s="21"/>
    </row>
    <row r="39" s="3" customFormat="1" ht="166" customHeight="1" spans="1:22">
      <c r="A39" s="18">
        <v>31</v>
      </c>
      <c r="B39" s="19"/>
      <c r="C39" s="20" t="s">
        <v>31</v>
      </c>
      <c r="D39" s="24" t="s">
        <v>157</v>
      </c>
      <c r="E39" s="20" t="s">
        <v>33</v>
      </c>
      <c r="F39" s="20" t="s">
        <v>158</v>
      </c>
      <c r="G39" s="25"/>
      <c r="H39" s="20" t="s">
        <v>159</v>
      </c>
      <c r="I39" s="21" t="s">
        <v>37</v>
      </c>
      <c r="J39" s="36" t="s">
        <v>151</v>
      </c>
      <c r="K39" s="35">
        <f t="shared" si="5"/>
        <v>354.792379</v>
      </c>
      <c r="L39" s="37">
        <v>254.792379</v>
      </c>
      <c r="M39" s="25"/>
      <c r="N39" s="25"/>
      <c r="O39" s="25"/>
      <c r="P39" s="38"/>
      <c r="Q39" s="25">
        <v>100</v>
      </c>
      <c r="R39" s="25"/>
      <c r="S39" s="25"/>
      <c r="T39" s="20" t="s">
        <v>160</v>
      </c>
      <c r="U39" s="21"/>
      <c r="V39" s="42"/>
    </row>
    <row r="40" s="3" customFormat="1" ht="166" customHeight="1" spans="1:22">
      <c r="A40" s="18">
        <v>32</v>
      </c>
      <c r="B40" s="19"/>
      <c r="C40" s="20" t="s">
        <v>31</v>
      </c>
      <c r="D40" s="20" t="s">
        <v>161</v>
      </c>
      <c r="E40" s="20" t="s">
        <v>33</v>
      </c>
      <c r="F40" s="20" t="s">
        <v>162</v>
      </c>
      <c r="G40" s="21"/>
      <c r="H40" s="20" t="s">
        <v>163</v>
      </c>
      <c r="I40" s="21" t="s">
        <v>37</v>
      </c>
      <c r="J40" s="20" t="s">
        <v>164</v>
      </c>
      <c r="K40" s="21">
        <f t="shared" si="5"/>
        <v>390</v>
      </c>
      <c r="L40" s="21">
        <v>390</v>
      </c>
      <c r="M40" s="21"/>
      <c r="N40" s="21"/>
      <c r="O40" s="21"/>
      <c r="P40" s="21"/>
      <c r="Q40" s="21"/>
      <c r="R40" s="21"/>
      <c r="S40" s="21"/>
      <c r="T40" s="20" t="s">
        <v>165</v>
      </c>
      <c r="U40" s="21"/>
      <c r="V40" s="21"/>
    </row>
    <row r="41" s="3" customFormat="1" ht="166" customHeight="1" spans="1:22">
      <c r="A41" s="18">
        <v>33</v>
      </c>
      <c r="B41" s="19"/>
      <c r="C41" s="20" t="s">
        <v>31</v>
      </c>
      <c r="D41" s="20" t="s">
        <v>166</v>
      </c>
      <c r="E41" s="20" t="s">
        <v>33</v>
      </c>
      <c r="F41" s="20" t="s">
        <v>167</v>
      </c>
      <c r="G41" s="21"/>
      <c r="H41" s="20" t="s">
        <v>168</v>
      </c>
      <c r="I41" s="21" t="s">
        <v>70</v>
      </c>
      <c r="J41" s="20" t="s">
        <v>164</v>
      </c>
      <c r="K41" s="21">
        <v>200</v>
      </c>
      <c r="L41" s="21"/>
      <c r="M41" s="21"/>
      <c r="N41" s="21"/>
      <c r="O41" s="21"/>
      <c r="P41" s="21"/>
      <c r="Q41" s="21">
        <v>200</v>
      </c>
      <c r="R41" s="21"/>
      <c r="S41" s="21"/>
      <c r="T41" s="20" t="s">
        <v>169</v>
      </c>
      <c r="U41" s="20" t="s">
        <v>72</v>
      </c>
      <c r="V41" s="21"/>
    </row>
    <row r="42" s="3" customFormat="1" ht="166" customHeight="1" spans="1:22">
      <c r="A42" s="18">
        <v>34</v>
      </c>
      <c r="B42" s="19"/>
      <c r="C42" s="20" t="s">
        <v>31</v>
      </c>
      <c r="D42" s="21" t="s">
        <v>170</v>
      </c>
      <c r="E42" s="20" t="s">
        <v>33</v>
      </c>
      <c r="F42" s="20" t="s">
        <v>171</v>
      </c>
      <c r="G42" s="21"/>
      <c r="H42" s="20" t="s">
        <v>172</v>
      </c>
      <c r="I42" s="21" t="s">
        <v>70</v>
      </c>
      <c r="J42" s="20" t="s">
        <v>164</v>
      </c>
      <c r="K42" s="21">
        <v>100</v>
      </c>
      <c r="L42" s="21"/>
      <c r="M42" s="21"/>
      <c r="N42" s="21"/>
      <c r="O42" s="21"/>
      <c r="P42" s="21"/>
      <c r="Q42" s="21"/>
      <c r="R42" s="21">
        <v>100</v>
      </c>
      <c r="S42" s="21"/>
      <c r="T42" s="20" t="s">
        <v>173</v>
      </c>
      <c r="U42" s="20" t="s">
        <v>72</v>
      </c>
      <c r="V42" s="21"/>
    </row>
    <row r="43" s="3" customFormat="1" ht="166" customHeight="1" spans="1:22">
      <c r="A43" s="18">
        <v>35</v>
      </c>
      <c r="B43" s="27"/>
      <c r="C43" s="20" t="s">
        <v>31</v>
      </c>
      <c r="D43" s="20" t="s">
        <v>174</v>
      </c>
      <c r="E43" s="20" t="s">
        <v>33</v>
      </c>
      <c r="F43" s="20" t="s">
        <v>175</v>
      </c>
      <c r="G43" s="21"/>
      <c r="H43" s="20" t="s">
        <v>176</v>
      </c>
      <c r="I43" s="21" t="s">
        <v>37</v>
      </c>
      <c r="J43" s="20" t="s">
        <v>57</v>
      </c>
      <c r="K43" s="35">
        <f t="shared" ref="K43:K51" si="6">SUM(L43:S43)</f>
        <v>61.5272</v>
      </c>
      <c r="L43" s="35">
        <f>70-8.4728</f>
        <v>61.5272</v>
      </c>
      <c r="M43" s="21"/>
      <c r="N43" s="21"/>
      <c r="O43" s="21"/>
      <c r="P43" s="21"/>
      <c r="Q43" s="21"/>
      <c r="R43" s="21"/>
      <c r="S43" s="21"/>
      <c r="T43" s="20" t="s">
        <v>177</v>
      </c>
      <c r="U43" s="21"/>
      <c r="V43" s="21"/>
    </row>
    <row r="44" s="3" customFormat="1" ht="166" customHeight="1" spans="1:22">
      <c r="A44" s="18">
        <v>36</v>
      </c>
      <c r="B44" s="27"/>
      <c r="C44" s="20" t="s">
        <v>31</v>
      </c>
      <c r="D44" s="20" t="s">
        <v>178</v>
      </c>
      <c r="E44" s="20" t="s">
        <v>33</v>
      </c>
      <c r="F44" s="20" t="s">
        <v>179</v>
      </c>
      <c r="G44" s="21"/>
      <c r="H44" s="20" t="s">
        <v>180</v>
      </c>
      <c r="I44" s="21" t="s">
        <v>37</v>
      </c>
      <c r="J44" s="20" t="s">
        <v>104</v>
      </c>
      <c r="K44" s="35">
        <f t="shared" si="6"/>
        <v>65.959967</v>
      </c>
      <c r="L44" s="35">
        <v>65.959967</v>
      </c>
      <c r="M44" s="21"/>
      <c r="N44" s="21"/>
      <c r="O44" s="21"/>
      <c r="P44" s="21"/>
      <c r="Q44" s="21"/>
      <c r="R44" s="21"/>
      <c r="S44" s="21"/>
      <c r="T44" s="20" t="s">
        <v>181</v>
      </c>
      <c r="U44" s="20" t="s">
        <v>118</v>
      </c>
      <c r="V44" s="21"/>
    </row>
    <row r="45" s="3" customFormat="1" ht="166" customHeight="1" spans="1:22">
      <c r="A45" s="18">
        <v>37</v>
      </c>
      <c r="B45" s="27"/>
      <c r="C45" s="20" t="s">
        <v>31</v>
      </c>
      <c r="D45" s="20" t="s">
        <v>182</v>
      </c>
      <c r="E45" s="20" t="s">
        <v>33</v>
      </c>
      <c r="F45" s="20" t="s">
        <v>183</v>
      </c>
      <c r="G45" s="21"/>
      <c r="H45" s="20" t="s">
        <v>184</v>
      </c>
      <c r="I45" s="21" t="s">
        <v>37</v>
      </c>
      <c r="J45" s="20" t="s">
        <v>126</v>
      </c>
      <c r="K45" s="35">
        <f t="shared" si="6"/>
        <v>91.193181</v>
      </c>
      <c r="L45" s="35">
        <f>100-8.806819</f>
        <v>91.193181</v>
      </c>
      <c r="M45" s="21"/>
      <c r="N45" s="21"/>
      <c r="O45" s="21"/>
      <c r="P45" s="21"/>
      <c r="Q45" s="21"/>
      <c r="R45" s="21"/>
      <c r="S45" s="21"/>
      <c r="T45" s="20" t="s">
        <v>185</v>
      </c>
      <c r="U45" s="21"/>
      <c r="V45" s="21"/>
    </row>
    <row r="46" s="3" customFormat="1" ht="166" customHeight="1" spans="1:22">
      <c r="A46" s="18">
        <v>38</v>
      </c>
      <c r="B46" s="21"/>
      <c r="C46" s="20" t="s">
        <v>31</v>
      </c>
      <c r="D46" s="20" t="s">
        <v>186</v>
      </c>
      <c r="E46" s="20" t="s">
        <v>33</v>
      </c>
      <c r="F46" s="20" t="s">
        <v>187</v>
      </c>
      <c r="G46" s="21"/>
      <c r="H46" s="20" t="s">
        <v>188</v>
      </c>
      <c r="I46" s="21" t="s">
        <v>37</v>
      </c>
      <c r="J46" s="20" t="s">
        <v>151</v>
      </c>
      <c r="K46" s="21">
        <f t="shared" si="6"/>
        <v>100</v>
      </c>
      <c r="L46" s="21">
        <v>40</v>
      </c>
      <c r="M46" s="21"/>
      <c r="N46" s="21"/>
      <c r="O46" s="21"/>
      <c r="P46" s="21"/>
      <c r="Q46" s="21"/>
      <c r="R46" s="21">
        <v>60</v>
      </c>
      <c r="S46" s="21"/>
      <c r="T46" s="20" t="s">
        <v>189</v>
      </c>
      <c r="U46" s="21"/>
      <c r="V46" s="21"/>
    </row>
    <row r="47" ht="52" customHeight="1" spans="1:22">
      <c r="A47" s="28" t="s">
        <v>190</v>
      </c>
      <c r="B47" s="29"/>
      <c r="C47" s="30" t="s">
        <v>191</v>
      </c>
      <c r="D47" s="29"/>
      <c r="E47" s="31"/>
      <c r="F47" s="31"/>
      <c r="G47" s="31"/>
      <c r="H47" s="31"/>
      <c r="I47" s="31"/>
      <c r="J47" s="31"/>
      <c r="K47" s="39">
        <f t="shared" si="6"/>
        <v>8797.207165</v>
      </c>
      <c r="L47" s="39">
        <f t="shared" ref="L47:S47" si="7">SUM(L48:L64)</f>
        <v>3236.173021</v>
      </c>
      <c r="M47" s="31">
        <f t="shared" si="7"/>
        <v>2978.381214</v>
      </c>
      <c r="N47" s="31">
        <f t="shared" si="7"/>
        <v>0</v>
      </c>
      <c r="O47" s="31">
        <f t="shared" si="7"/>
        <v>0</v>
      </c>
      <c r="P47" s="31">
        <f t="shared" si="7"/>
        <v>0</v>
      </c>
      <c r="Q47" s="31">
        <f t="shared" si="7"/>
        <v>2542.65293</v>
      </c>
      <c r="R47" s="31">
        <f t="shared" si="7"/>
        <v>40</v>
      </c>
      <c r="S47" s="31">
        <f t="shared" si="7"/>
        <v>0</v>
      </c>
      <c r="T47" s="31"/>
      <c r="U47" s="31"/>
      <c r="V47" s="31"/>
    </row>
    <row r="48" s="3" customFormat="1" ht="166" customHeight="1" spans="1:22">
      <c r="A48" s="18">
        <v>39</v>
      </c>
      <c r="B48" s="19"/>
      <c r="C48" s="22" t="s">
        <v>192</v>
      </c>
      <c r="D48" s="20" t="s">
        <v>193</v>
      </c>
      <c r="E48" s="20" t="s">
        <v>33</v>
      </c>
      <c r="F48" s="20" t="s">
        <v>194</v>
      </c>
      <c r="G48" s="21"/>
      <c r="H48" s="20" t="s">
        <v>57</v>
      </c>
      <c r="I48" s="21" t="s">
        <v>37</v>
      </c>
      <c r="J48" s="20" t="s">
        <v>58</v>
      </c>
      <c r="K48" s="35">
        <f t="shared" si="6"/>
        <v>1322.246375</v>
      </c>
      <c r="L48" s="35">
        <v>1322.246375</v>
      </c>
      <c r="M48" s="21"/>
      <c r="N48" s="21"/>
      <c r="O48" s="21"/>
      <c r="P48" s="21"/>
      <c r="Q48" s="21"/>
      <c r="R48" s="21"/>
      <c r="S48" s="21"/>
      <c r="T48" s="20" t="s">
        <v>57</v>
      </c>
      <c r="U48" s="20" t="s">
        <v>118</v>
      </c>
      <c r="V48" s="21"/>
    </row>
    <row r="49" s="3" customFormat="1" ht="166" customHeight="1" spans="1:22">
      <c r="A49" s="18">
        <v>40</v>
      </c>
      <c r="B49" s="19"/>
      <c r="C49" s="22" t="s">
        <v>192</v>
      </c>
      <c r="D49" s="20" t="s">
        <v>195</v>
      </c>
      <c r="E49" s="20" t="s">
        <v>33</v>
      </c>
      <c r="F49" s="20" t="s">
        <v>196</v>
      </c>
      <c r="G49" s="21"/>
      <c r="H49" s="20" t="s">
        <v>57</v>
      </c>
      <c r="I49" s="21" t="s">
        <v>37</v>
      </c>
      <c r="J49" s="20" t="s">
        <v>197</v>
      </c>
      <c r="K49" s="35">
        <f t="shared" si="6"/>
        <v>4048.68514</v>
      </c>
      <c r="L49" s="21">
        <v>620</v>
      </c>
      <c r="M49" s="21">
        <v>1516</v>
      </c>
      <c r="N49" s="21"/>
      <c r="O49" s="21"/>
      <c r="P49" s="21"/>
      <c r="Q49" s="35">
        <v>1912.68514</v>
      </c>
      <c r="R49" s="21"/>
      <c r="S49" s="21"/>
      <c r="T49" s="20" t="s">
        <v>57</v>
      </c>
      <c r="U49" s="21"/>
      <c r="V49" s="21"/>
    </row>
    <row r="50" s="3" customFormat="1" ht="166" customHeight="1" spans="1:22">
      <c r="A50" s="18">
        <v>41</v>
      </c>
      <c r="B50" s="19"/>
      <c r="C50" s="22" t="s">
        <v>192</v>
      </c>
      <c r="D50" s="20" t="s">
        <v>198</v>
      </c>
      <c r="E50" s="20" t="s">
        <v>33</v>
      </c>
      <c r="F50" s="21" t="s">
        <v>199</v>
      </c>
      <c r="G50" s="21"/>
      <c r="H50" s="20" t="s">
        <v>200</v>
      </c>
      <c r="I50" s="21" t="s">
        <v>37</v>
      </c>
      <c r="J50" s="20" t="s">
        <v>57</v>
      </c>
      <c r="K50" s="35">
        <f t="shared" si="6"/>
        <v>443.409619</v>
      </c>
      <c r="L50" s="35">
        <v>443.409619</v>
      </c>
      <c r="M50" s="21"/>
      <c r="N50" s="21"/>
      <c r="O50" s="21"/>
      <c r="P50" s="21"/>
      <c r="Q50" s="21"/>
      <c r="R50" s="21"/>
      <c r="S50" s="21"/>
      <c r="T50" s="20" t="s">
        <v>201</v>
      </c>
      <c r="U50" s="21"/>
      <c r="V50" s="21"/>
    </row>
    <row r="51" s="3" customFormat="1" ht="166" customHeight="1" spans="1:22">
      <c r="A51" s="18">
        <v>42</v>
      </c>
      <c r="B51" s="19"/>
      <c r="C51" s="22" t="s">
        <v>192</v>
      </c>
      <c r="D51" s="20" t="s">
        <v>202</v>
      </c>
      <c r="E51" s="20" t="s">
        <v>33</v>
      </c>
      <c r="F51" s="20" t="s">
        <v>203</v>
      </c>
      <c r="G51" s="21"/>
      <c r="H51" s="20" t="s">
        <v>176</v>
      </c>
      <c r="I51" s="21" t="s">
        <v>37</v>
      </c>
      <c r="J51" s="20" t="s">
        <v>57</v>
      </c>
      <c r="K51" s="21">
        <f t="shared" si="6"/>
        <v>225</v>
      </c>
      <c r="L51" s="21">
        <v>225</v>
      </c>
      <c r="M51" s="21"/>
      <c r="N51" s="21"/>
      <c r="O51" s="21"/>
      <c r="P51" s="21"/>
      <c r="Q51" s="21"/>
      <c r="R51" s="21"/>
      <c r="S51" s="21"/>
      <c r="T51" s="20" t="s">
        <v>177</v>
      </c>
      <c r="U51" s="21"/>
      <c r="V51" s="21"/>
    </row>
    <row r="52" s="3" customFormat="1" ht="166" customHeight="1" spans="1:22">
      <c r="A52" s="18">
        <v>43</v>
      </c>
      <c r="B52" s="19"/>
      <c r="C52" s="22" t="s">
        <v>192</v>
      </c>
      <c r="D52" s="24" t="s">
        <v>204</v>
      </c>
      <c r="E52" s="20" t="s">
        <v>33</v>
      </c>
      <c r="F52" s="32" t="s">
        <v>205</v>
      </c>
      <c r="G52" s="25"/>
      <c r="H52" s="32" t="s">
        <v>206</v>
      </c>
      <c r="I52" s="21" t="s">
        <v>37</v>
      </c>
      <c r="J52" s="36" t="s">
        <v>57</v>
      </c>
      <c r="K52" s="35">
        <v>248.175443</v>
      </c>
      <c r="L52" s="37"/>
      <c r="M52" s="37">
        <v>248.175443</v>
      </c>
      <c r="N52" s="25"/>
      <c r="O52" s="25"/>
      <c r="P52" s="40"/>
      <c r="Q52" s="25"/>
      <c r="R52" s="25"/>
      <c r="S52" s="25"/>
      <c r="T52" s="32" t="s">
        <v>207</v>
      </c>
      <c r="U52" s="32" t="s">
        <v>208</v>
      </c>
      <c r="V52" s="42"/>
    </row>
    <row r="53" s="3" customFormat="1" ht="166" customHeight="1" spans="1:22">
      <c r="A53" s="18">
        <v>44</v>
      </c>
      <c r="B53" s="19"/>
      <c r="C53" s="22" t="s">
        <v>192</v>
      </c>
      <c r="D53" s="20" t="s">
        <v>209</v>
      </c>
      <c r="E53" s="20" t="s">
        <v>33</v>
      </c>
      <c r="F53" s="20" t="s">
        <v>210</v>
      </c>
      <c r="G53" s="21"/>
      <c r="H53" s="20" t="s">
        <v>211</v>
      </c>
      <c r="I53" s="21" t="s">
        <v>37</v>
      </c>
      <c r="J53" s="20" t="s">
        <v>57</v>
      </c>
      <c r="K53" s="35">
        <v>19.9652</v>
      </c>
      <c r="L53" s="35">
        <v>19.9652</v>
      </c>
      <c r="M53" s="21"/>
      <c r="N53" s="21"/>
      <c r="O53" s="21"/>
      <c r="P53" s="21"/>
      <c r="Q53" s="21"/>
      <c r="R53" s="21"/>
      <c r="S53" s="21"/>
      <c r="T53" s="20" t="s">
        <v>212</v>
      </c>
      <c r="U53" s="20" t="s">
        <v>72</v>
      </c>
      <c r="V53" s="21"/>
    </row>
    <row r="54" s="3" customFormat="1" ht="166" customHeight="1" spans="1:22">
      <c r="A54" s="18">
        <v>45</v>
      </c>
      <c r="B54" s="19"/>
      <c r="C54" s="22" t="s">
        <v>192</v>
      </c>
      <c r="D54" s="20" t="s">
        <v>213</v>
      </c>
      <c r="E54" s="20" t="s">
        <v>33</v>
      </c>
      <c r="F54" s="20" t="s">
        <v>214</v>
      </c>
      <c r="G54" s="21"/>
      <c r="H54" s="20" t="s">
        <v>215</v>
      </c>
      <c r="I54" s="21" t="s">
        <v>37</v>
      </c>
      <c r="J54" s="20" t="s">
        <v>84</v>
      </c>
      <c r="K54" s="35">
        <f t="shared" ref="K54:K62" si="8">SUM(L54:S54)</f>
        <v>381.33645</v>
      </c>
      <c r="L54" s="35">
        <v>381.33645</v>
      </c>
      <c r="M54" s="21"/>
      <c r="N54" s="21"/>
      <c r="O54" s="21"/>
      <c r="P54" s="21"/>
      <c r="Q54" s="21"/>
      <c r="R54" s="21"/>
      <c r="S54" s="21"/>
      <c r="T54" s="20" t="s">
        <v>216</v>
      </c>
      <c r="U54" s="21"/>
      <c r="V54" s="21"/>
    </row>
    <row r="55" s="3" customFormat="1" ht="166" customHeight="1" spans="1:22">
      <c r="A55" s="18">
        <v>46</v>
      </c>
      <c r="B55" s="19"/>
      <c r="C55" s="22" t="s">
        <v>192</v>
      </c>
      <c r="D55" s="20" t="s">
        <v>217</v>
      </c>
      <c r="E55" s="20" t="s">
        <v>33</v>
      </c>
      <c r="F55" s="20" t="s">
        <v>218</v>
      </c>
      <c r="G55" s="21"/>
      <c r="H55" s="20" t="s">
        <v>219</v>
      </c>
      <c r="I55" s="21" t="s">
        <v>37</v>
      </c>
      <c r="J55" s="20" t="s">
        <v>84</v>
      </c>
      <c r="K55" s="35">
        <f t="shared" si="8"/>
        <v>529.276994</v>
      </c>
      <c r="L55" s="35">
        <v>33.44</v>
      </c>
      <c r="M55" s="35">
        <v>195.836994</v>
      </c>
      <c r="N55" s="21"/>
      <c r="O55" s="21"/>
      <c r="P55" s="21"/>
      <c r="Q55" s="21">
        <v>300</v>
      </c>
      <c r="R55" s="21"/>
      <c r="S55" s="21"/>
      <c r="T55" s="20" t="s">
        <v>220</v>
      </c>
      <c r="U55" s="21"/>
      <c r="V55" s="21"/>
    </row>
    <row r="56" s="3" customFormat="1" ht="215" customHeight="1" spans="1:22">
      <c r="A56" s="18">
        <v>47</v>
      </c>
      <c r="B56" s="19"/>
      <c r="C56" s="22" t="s">
        <v>192</v>
      </c>
      <c r="D56" s="20" t="s">
        <v>221</v>
      </c>
      <c r="E56" s="20" t="s">
        <v>33</v>
      </c>
      <c r="F56" s="21" t="s">
        <v>222</v>
      </c>
      <c r="G56" s="21"/>
      <c r="H56" s="20" t="s">
        <v>223</v>
      </c>
      <c r="I56" s="21" t="s">
        <v>37</v>
      </c>
      <c r="J56" s="20" t="s">
        <v>84</v>
      </c>
      <c r="K56" s="35">
        <f t="shared" si="8"/>
        <v>505.775377</v>
      </c>
      <c r="L56" s="35">
        <v>5.775377</v>
      </c>
      <c r="M56" s="21">
        <v>500</v>
      </c>
      <c r="N56" s="21"/>
      <c r="O56" s="21"/>
      <c r="P56" s="21"/>
      <c r="Q56" s="21"/>
      <c r="R56" s="21"/>
      <c r="S56" s="21"/>
      <c r="T56" s="20" t="s">
        <v>224</v>
      </c>
      <c r="U56" s="21"/>
      <c r="V56" s="21"/>
    </row>
    <row r="57" s="3" customFormat="1" ht="166" customHeight="1" spans="1:22">
      <c r="A57" s="18">
        <v>48</v>
      </c>
      <c r="B57" s="19"/>
      <c r="C57" s="22" t="s">
        <v>192</v>
      </c>
      <c r="D57" s="20" t="s">
        <v>225</v>
      </c>
      <c r="E57" s="20" t="s">
        <v>33</v>
      </c>
      <c r="F57" s="20" t="s">
        <v>226</v>
      </c>
      <c r="G57" s="21"/>
      <c r="H57" s="20" t="s">
        <v>88</v>
      </c>
      <c r="I57" s="21" t="s">
        <v>37</v>
      </c>
      <c r="J57" s="20" t="s">
        <v>89</v>
      </c>
      <c r="K57" s="21">
        <f t="shared" si="8"/>
        <v>60</v>
      </c>
      <c r="L57" s="21">
        <v>60</v>
      </c>
      <c r="M57" s="21"/>
      <c r="N57" s="21"/>
      <c r="O57" s="21"/>
      <c r="P57" s="21"/>
      <c r="Q57" s="21"/>
      <c r="R57" s="21"/>
      <c r="S57" s="21"/>
      <c r="T57" s="20" t="s">
        <v>90</v>
      </c>
      <c r="U57" s="21"/>
      <c r="V57" s="21"/>
    </row>
    <row r="58" s="3" customFormat="1" ht="166" customHeight="1" spans="1:22">
      <c r="A58" s="18">
        <v>49</v>
      </c>
      <c r="B58" s="19"/>
      <c r="C58" s="22" t="s">
        <v>192</v>
      </c>
      <c r="D58" s="20" t="s">
        <v>227</v>
      </c>
      <c r="E58" s="20" t="s">
        <v>33</v>
      </c>
      <c r="F58" s="20" t="s">
        <v>228</v>
      </c>
      <c r="G58" s="21"/>
      <c r="H58" s="20" t="s">
        <v>155</v>
      </c>
      <c r="I58" s="21" t="s">
        <v>37</v>
      </c>
      <c r="J58" s="20" t="s">
        <v>151</v>
      </c>
      <c r="K58" s="35">
        <f t="shared" si="8"/>
        <v>353.368777</v>
      </c>
      <c r="L58" s="35"/>
      <c r="M58" s="35">
        <v>353.368777</v>
      </c>
      <c r="N58" s="21"/>
      <c r="O58" s="21"/>
      <c r="P58" s="21"/>
      <c r="Q58" s="21"/>
      <c r="R58" s="21"/>
      <c r="S58" s="21"/>
      <c r="T58" s="20" t="s">
        <v>156</v>
      </c>
      <c r="U58" s="21"/>
      <c r="V58" s="21"/>
    </row>
    <row r="59" s="3" customFormat="1" ht="166" customHeight="1" spans="1:22">
      <c r="A59" s="18">
        <v>50</v>
      </c>
      <c r="B59" s="19"/>
      <c r="C59" s="22" t="s">
        <v>192</v>
      </c>
      <c r="D59" s="20" t="s">
        <v>229</v>
      </c>
      <c r="E59" s="20" t="s">
        <v>33</v>
      </c>
      <c r="F59" s="21" t="s">
        <v>230</v>
      </c>
      <c r="G59" s="21"/>
      <c r="H59" s="20" t="s">
        <v>231</v>
      </c>
      <c r="I59" s="21" t="s">
        <v>37</v>
      </c>
      <c r="J59" s="20" t="s">
        <v>151</v>
      </c>
      <c r="K59" s="35">
        <f t="shared" si="8"/>
        <v>173.599287</v>
      </c>
      <c r="L59" s="35"/>
      <c r="M59" s="35"/>
      <c r="N59" s="35"/>
      <c r="O59" s="35"/>
      <c r="P59" s="35"/>
      <c r="Q59" s="35">
        <v>173.599287</v>
      </c>
      <c r="R59" s="21"/>
      <c r="S59" s="21"/>
      <c r="T59" s="20" t="s">
        <v>232</v>
      </c>
      <c r="U59" s="21"/>
      <c r="V59" s="21"/>
    </row>
    <row r="60" s="3" customFormat="1" ht="166" customHeight="1" spans="1:22">
      <c r="A60" s="18">
        <v>51</v>
      </c>
      <c r="B60" s="19"/>
      <c r="C60" s="22" t="s">
        <v>192</v>
      </c>
      <c r="D60" s="20" t="s">
        <v>233</v>
      </c>
      <c r="E60" s="20" t="s">
        <v>33</v>
      </c>
      <c r="F60" s="20" t="s">
        <v>234</v>
      </c>
      <c r="G60" s="21"/>
      <c r="H60" s="20" t="s">
        <v>235</v>
      </c>
      <c r="I60" s="21" t="s">
        <v>37</v>
      </c>
      <c r="J60" s="20" t="s">
        <v>164</v>
      </c>
      <c r="K60" s="21">
        <f t="shared" si="8"/>
        <v>165</v>
      </c>
      <c r="L60" s="21"/>
      <c r="M60" s="21">
        <v>165</v>
      </c>
      <c r="N60" s="21"/>
      <c r="O60" s="21"/>
      <c r="P60" s="21"/>
      <c r="Q60" s="21"/>
      <c r="R60" s="21"/>
      <c r="S60" s="21"/>
      <c r="T60" s="20" t="s">
        <v>236</v>
      </c>
      <c r="U60" s="21"/>
      <c r="V60" s="21"/>
    </row>
    <row r="61" s="3" customFormat="1" ht="166" customHeight="1" spans="1:22">
      <c r="A61" s="18">
        <v>52</v>
      </c>
      <c r="B61" s="19"/>
      <c r="C61" s="22" t="s">
        <v>192</v>
      </c>
      <c r="D61" s="20" t="s">
        <v>237</v>
      </c>
      <c r="E61" s="20" t="s">
        <v>33</v>
      </c>
      <c r="F61" s="20" t="s">
        <v>238</v>
      </c>
      <c r="G61" s="21"/>
      <c r="H61" s="20" t="s">
        <v>239</v>
      </c>
      <c r="I61" s="21" t="s">
        <v>37</v>
      </c>
      <c r="J61" s="20" t="s">
        <v>164</v>
      </c>
      <c r="K61" s="21">
        <f t="shared" si="8"/>
        <v>25</v>
      </c>
      <c r="L61" s="21">
        <v>25</v>
      </c>
      <c r="M61" s="21"/>
      <c r="N61" s="21"/>
      <c r="O61" s="21"/>
      <c r="P61" s="21"/>
      <c r="Q61" s="21"/>
      <c r="R61" s="21"/>
      <c r="S61" s="21"/>
      <c r="T61" s="20" t="s">
        <v>239</v>
      </c>
      <c r="U61" s="20" t="s">
        <v>72</v>
      </c>
      <c r="V61" s="21"/>
    </row>
    <row r="62" s="3" customFormat="1" ht="166" customHeight="1" spans="1:22">
      <c r="A62" s="18">
        <v>53</v>
      </c>
      <c r="B62" s="21"/>
      <c r="C62" s="22" t="s">
        <v>192</v>
      </c>
      <c r="D62" s="20" t="s">
        <v>240</v>
      </c>
      <c r="E62" s="20" t="s">
        <v>33</v>
      </c>
      <c r="F62" s="20" t="s">
        <v>241</v>
      </c>
      <c r="G62" s="21"/>
      <c r="H62" s="20" t="s">
        <v>242</v>
      </c>
      <c r="I62" s="21" t="s">
        <v>37</v>
      </c>
      <c r="J62" s="20" t="s">
        <v>243</v>
      </c>
      <c r="K62" s="21">
        <f t="shared" si="8"/>
        <v>100</v>
      </c>
      <c r="L62" s="21">
        <v>100</v>
      </c>
      <c r="M62" s="21"/>
      <c r="N62" s="21"/>
      <c r="O62" s="21"/>
      <c r="P62" s="21"/>
      <c r="Q62" s="21"/>
      <c r="R62" s="21"/>
      <c r="S62" s="21"/>
      <c r="T62" s="20" t="s">
        <v>242</v>
      </c>
      <c r="U62" s="21"/>
      <c r="V62" s="21"/>
    </row>
    <row r="63" s="3" customFormat="1" ht="166" customHeight="1" spans="1:22">
      <c r="A63" s="18">
        <v>54</v>
      </c>
      <c r="B63" s="21"/>
      <c r="C63" s="22" t="s">
        <v>192</v>
      </c>
      <c r="D63" s="20" t="s">
        <v>244</v>
      </c>
      <c r="E63" s="20" t="s">
        <v>33</v>
      </c>
      <c r="F63" s="20" t="s">
        <v>245</v>
      </c>
      <c r="G63" s="21"/>
      <c r="H63" s="20" t="s">
        <v>242</v>
      </c>
      <c r="I63" s="21" t="s">
        <v>70</v>
      </c>
      <c r="J63" s="20" t="s">
        <v>246</v>
      </c>
      <c r="K63" s="35">
        <v>36.368503</v>
      </c>
      <c r="L63" s="35"/>
      <c r="M63" s="35"/>
      <c r="N63" s="35"/>
      <c r="O63" s="35"/>
      <c r="P63" s="35"/>
      <c r="Q63" s="35">
        <v>36.368503</v>
      </c>
      <c r="R63" s="21"/>
      <c r="S63" s="21"/>
      <c r="T63" s="20" t="s">
        <v>242</v>
      </c>
      <c r="U63" s="20" t="s">
        <v>72</v>
      </c>
      <c r="V63" s="21"/>
    </row>
    <row r="64" s="3" customFormat="1" ht="277" customHeight="1" spans="1:22">
      <c r="A64" s="18">
        <v>55</v>
      </c>
      <c r="B64" s="21"/>
      <c r="C64" s="22" t="s">
        <v>192</v>
      </c>
      <c r="D64" s="20" t="s">
        <v>247</v>
      </c>
      <c r="E64" s="20" t="s">
        <v>33</v>
      </c>
      <c r="F64" s="21" t="s">
        <v>248</v>
      </c>
      <c r="G64" s="21"/>
      <c r="H64" s="20" t="s">
        <v>249</v>
      </c>
      <c r="I64" s="21" t="s">
        <v>37</v>
      </c>
      <c r="J64" s="20" t="s">
        <v>38</v>
      </c>
      <c r="K64" s="21">
        <f t="shared" ref="K64:K69" si="9">SUM(L64:S64)</f>
        <v>160</v>
      </c>
      <c r="L64" s="21"/>
      <c r="M64" s="21"/>
      <c r="N64" s="21"/>
      <c r="O64" s="21"/>
      <c r="P64" s="21"/>
      <c r="Q64" s="21">
        <v>120</v>
      </c>
      <c r="R64" s="21">
        <v>40</v>
      </c>
      <c r="S64" s="21"/>
      <c r="T64" s="20" t="s">
        <v>249</v>
      </c>
      <c r="U64" s="21"/>
      <c r="V64" s="21"/>
    </row>
    <row r="65" ht="52" customHeight="1" spans="1:22">
      <c r="A65" s="28" t="s">
        <v>250</v>
      </c>
      <c r="B65" s="43"/>
      <c r="C65" s="30" t="s">
        <v>251</v>
      </c>
      <c r="D65" s="31"/>
      <c r="E65" s="43"/>
      <c r="F65" s="31"/>
      <c r="G65" s="29"/>
      <c r="H65" s="31"/>
      <c r="I65" s="31"/>
      <c r="J65" s="31"/>
      <c r="K65" s="31">
        <f t="shared" si="9"/>
        <v>2728</v>
      </c>
      <c r="L65" s="31">
        <f t="shared" ref="L65:S65" si="10">SUM(L66:L74)</f>
        <v>300</v>
      </c>
      <c r="M65" s="31">
        <f t="shared" si="10"/>
        <v>0</v>
      </c>
      <c r="N65" s="31">
        <f t="shared" si="10"/>
        <v>0</v>
      </c>
      <c r="O65" s="31">
        <f t="shared" si="10"/>
        <v>0</v>
      </c>
      <c r="P65" s="31">
        <f t="shared" si="10"/>
        <v>1950</v>
      </c>
      <c r="Q65" s="31">
        <f t="shared" si="10"/>
        <v>438</v>
      </c>
      <c r="R65" s="31">
        <f t="shared" si="10"/>
        <v>40</v>
      </c>
      <c r="S65" s="31">
        <f t="shared" si="10"/>
        <v>0</v>
      </c>
      <c r="T65" s="31"/>
      <c r="U65" s="31"/>
      <c r="V65" s="31"/>
    </row>
    <row r="66" s="3" customFormat="1" ht="166" customHeight="1" spans="1:22">
      <c r="A66" s="18">
        <v>56</v>
      </c>
      <c r="B66" s="19"/>
      <c r="C66" s="20" t="s">
        <v>252</v>
      </c>
      <c r="D66" s="20" t="s">
        <v>253</v>
      </c>
      <c r="E66" s="20" t="s">
        <v>33</v>
      </c>
      <c r="F66" s="20" t="s">
        <v>254</v>
      </c>
      <c r="G66" s="21"/>
      <c r="H66" s="36" t="s">
        <v>255</v>
      </c>
      <c r="I66" s="21" t="s">
        <v>37</v>
      </c>
      <c r="J66" s="20" t="s">
        <v>38</v>
      </c>
      <c r="K66" s="21">
        <f t="shared" si="9"/>
        <v>600</v>
      </c>
      <c r="L66" s="18"/>
      <c r="M66" s="21"/>
      <c r="N66" s="21"/>
      <c r="O66" s="21"/>
      <c r="P66" s="21">
        <v>600</v>
      </c>
      <c r="Q66" s="21"/>
      <c r="R66" s="21"/>
      <c r="S66" s="21"/>
      <c r="T66" s="36" t="s">
        <v>255</v>
      </c>
      <c r="U66" s="44"/>
      <c r="V66" s="21"/>
    </row>
    <row r="67" s="3" customFormat="1" ht="166" customHeight="1" spans="1:22">
      <c r="A67" s="18">
        <v>57</v>
      </c>
      <c r="B67" s="19"/>
      <c r="C67" s="20" t="s">
        <v>252</v>
      </c>
      <c r="D67" s="20" t="s">
        <v>256</v>
      </c>
      <c r="E67" s="20" t="s">
        <v>33</v>
      </c>
      <c r="F67" s="20" t="s">
        <v>257</v>
      </c>
      <c r="G67" s="21"/>
      <c r="H67" s="36" t="s">
        <v>258</v>
      </c>
      <c r="I67" s="21" t="s">
        <v>37</v>
      </c>
      <c r="J67" s="20" t="s">
        <v>38</v>
      </c>
      <c r="K67" s="21">
        <f t="shared" si="9"/>
        <v>500</v>
      </c>
      <c r="L67" s="18"/>
      <c r="M67" s="21"/>
      <c r="N67" s="21"/>
      <c r="O67" s="21"/>
      <c r="P67" s="21">
        <v>500</v>
      </c>
      <c r="Q67" s="21"/>
      <c r="R67" s="21"/>
      <c r="S67" s="21"/>
      <c r="T67" s="36" t="s">
        <v>258</v>
      </c>
      <c r="U67" s="44"/>
      <c r="V67" s="21"/>
    </row>
    <row r="68" s="3" customFormat="1" ht="166" customHeight="1" spans="1:22">
      <c r="A68" s="18">
        <v>58</v>
      </c>
      <c r="B68" s="19"/>
      <c r="C68" s="20" t="s">
        <v>252</v>
      </c>
      <c r="D68" s="20" t="s">
        <v>259</v>
      </c>
      <c r="E68" s="20" t="s">
        <v>33</v>
      </c>
      <c r="F68" s="20" t="s">
        <v>260</v>
      </c>
      <c r="G68" s="21"/>
      <c r="H68" s="36" t="s">
        <v>88</v>
      </c>
      <c r="I68" s="21" t="s">
        <v>37</v>
      </c>
      <c r="J68" s="20" t="s">
        <v>38</v>
      </c>
      <c r="K68" s="21">
        <f t="shared" si="9"/>
        <v>400</v>
      </c>
      <c r="L68" s="21"/>
      <c r="M68" s="18"/>
      <c r="N68" s="21"/>
      <c r="O68" s="21"/>
      <c r="P68" s="21">
        <v>400</v>
      </c>
      <c r="Q68" s="21"/>
      <c r="R68" s="21"/>
      <c r="S68" s="21"/>
      <c r="T68" s="36" t="s">
        <v>88</v>
      </c>
      <c r="U68" s="44"/>
      <c r="V68" s="21"/>
    </row>
    <row r="69" s="3" customFormat="1" ht="166" customHeight="1" spans="1:22">
      <c r="A69" s="18">
        <v>59</v>
      </c>
      <c r="B69" s="19"/>
      <c r="C69" s="20" t="s">
        <v>252</v>
      </c>
      <c r="D69" s="36" t="s">
        <v>261</v>
      </c>
      <c r="E69" s="20" t="s">
        <v>33</v>
      </c>
      <c r="F69" s="36" t="s">
        <v>262</v>
      </c>
      <c r="G69" s="21"/>
      <c r="H69" s="36" t="s">
        <v>263</v>
      </c>
      <c r="I69" s="21" t="s">
        <v>37</v>
      </c>
      <c r="J69" s="20" t="s">
        <v>38</v>
      </c>
      <c r="K69" s="21">
        <f t="shared" si="9"/>
        <v>450</v>
      </c>
      <c r="L69" s="21"/>
      <c r="M69" s="21"/>
      <c r="N69" s="21"/>
      <c r="O69" s="21"/>
      <c r="P69" s="21">
        <v>450</v>
      </c>
      <c r="Q69" s="21"/>
      <c r="R69" s="21"/>
      <c r="S69" s="21"/>
      <c r="T69" s="36" t="s">
        <v>263</v>
      </c>
      <c r="U69" s="44"/>
      <c r="V69" s="21"/>
    </row>
    <row r="70" s="3" customFormat="1" ht="166" customHeight="1" spans="1:22">
      <c r="A70" s="18">
        <v>60</v>
      </c>
      <c r="B70" s="19"/>
      <c r="C70" s="20" t="s">
        <v>252</v>
      </c>
      <c r="D70" s="44" t="s">
        <v>264</v>
      </c>
      <c r="E70" s="20" t="s">
        <v>33</v>
      </c>
      <c r="F70" s="36" t="s">
        <v>265</v>
      </c>
      <c r="G70" s="21"/>
      <c r="H70" s="36" t="s">
        <v>90</v>
      </c>
      <c r="I70" s="21" t="s">
        <v>37</v>
      </c>
      <c r="J70" s="20" t="s">
        <v>89</v>
      </c>
      <c r="K70" s="21">
        <v>40</v>
      </c>
      <c r="L70" s="21"/>
      <c r="M70" s="21"/>
      <c r="N70" s="21"/>
      <c r="O70" s="21"/>
      <c r="P70" s="21"/>
      <c r="Q70" s="21"/>
      <c r="R70" s="21">
        <v>40</v>
      </c>
      <c r="S70" s="21"/>
      <c r="T70" s="36" t="s">
        <v>90</v>
      </c>
      <c r="U70" s="36" t="s">
        <v>72</v>
      </c>
      <c r="V70" s="21"/>
    </row>
    <row r="71" s="3" customFormat="1" ht="166" customHeight="1" spans="1:22">
      <c r="A71" s="18">
        <v>61</v>
      </c>
      <c r="B71" s="19"/>
      <c r="C71" s="20" t="s">
        <v>252</v>
      </c>
      <c r="D71" s="20" t="s">
        <v>266</v>
      </c>
      <c r="E71" s="20" t="s">
        <v>33</v>
      </c>
      <c r="F71" s="20" t="s">
        <v>267</v>
      </c>
      <c r="G71" s="21"/>
      <c r="H71" s="20" t="s">
        <v>108</v>
      </c>
      <c r="I71" s="21" t="s">
        <v>37</v>
      </c>
      <c r="J71" s="20" t="s">
        <v>104</v>
      </c>
      <c r="K71" s="21">
        <f t="shared" ref="K71:K77" si="11">SUM(L71:S71)</f>
        <v>270</v>
      </c>
      <c r="L71" s="21">
        <v>270</v>
      </c>
      <c r="M71" s="21"/>
      <c r="N71" s="21"/>
      <c r="O71" s="21"/>
      <c r="P71" s="21"/>
      <c r="Q71" s="21"/>
      <c r="R71" s="21"/>
      <c r="S71" s="21"/>
      <c r="T71" s="20" t="s">
        <v>109</v>
      </c>
      <c r="U71" s="21"/>
      <c r="V71" s="21"/>
    </row>
    <row r="72" s="3" customFormat="1" ht="272" customHeight="1" spans="1:22">
      <c r="A72" s="18">
        <v>62</v>
      </c>
      <c r="B72" s="19"/>
      <c r="C72" s="20" t="s">
        <v>252</v>
      </c>
      <c r="D72" s="20" t="s">
        <v>268</v>
      </c>
      <c r="E72" s="20" t="s">
        <v>33</v>
      </c>
      <c r="F72" s="20" t="s">
        <v>269</v>
      </c>
      <c r="G72" s="21"/>
      <c r="H72" s="20" t="s">
        <v>270</v>
      </c>
      <c r="I72" s="21" t="s">
        <v>37</v>
      </c>
      <c r="J72" s="20" t="s">
        <v>126</v>
      </c>
      <c r="K72" s="21">
        <f t="shared" si="11"/>
        <v>383</v>
      </c>
      <c r="L72" s="21"/>
      <c r="M72" s="21"/>
      <c r="N72" s="21"/>
      <c r="O72" s="21"/>
      <c r="P72" s="21"/>
      <c r="Q72" s="21">
        <v>383</v>
      </c>
      <c r="R72" s="21"/>
      <c r="S72" s="21"/>
      <c r="T72" s="20" t="s">
        <v>271</v>
      </c>
      <c r="U72" s="21"/>
      <c r="V72" s="21"/>
    </row>
    <row r="73" s="3" customFormat="1" ht="166" customHeight="1" spans="1:22">
      <c r="A73" s="18">
        <v>63</v>
      </c>
      <c r="B73" s="19"/>
      <c r="C73" s="20" t="s">
        <v>252</v>
      </c>
      <c r="D73" s="20" t="s">
        <v>272</v>
      </c>
      <c r="E73" s="20" t="s">
        <v>33</v>
      </c>
      <c r="F73" s="20" t="s">
        <v>273</v>
      </c>
      <c r="G73" s="21"/>
      <c r="H73" s="20" t="s">
        <v>270</v>
      </c>
      <c r="I73" s="21" t="s">
        <v>37</v>
      </c>
      <c r="J73" s="20" t="s">
        <v>126</v>
      </c>
      <c r="K73" s="21">
        <f t="shared" si="11"/>
        <v>55</v>
      </c>
      <c r="L73" s="21"/>
      <c r="M73" s="21"/>
      <c r="N73" s="21"/>
      <c r="O73" s="21"/>
      <c r="P73" s="21"/>
      <c r="Q73" s="21">
        <v>55</v>
      </c>
      <c r="R73" s="21"/>
      <c r="S73" s="21"/>
      <c r="T73" s="20" t="s">
        <v>271</v>
      </c>
      <c r="U73" s="21"/>
      <c r="V73" s="21"/>
    </row>
    <row r="74" s="3" customFormat="1" ht="166" customHeight="1" spans="1:22">
      <c r="A74" s="18">
        <v>64</v>
      </c>
      <c r="B74" s="19"/>
      <c r="C74" s="20" t="s">
        <v>252</v>
      </c>
      <c r="D74" s="20" t="s">
        <v>274</v>
      </c>
      <c r="E74" s="20" t="s">
        <v>33</v>
      </c>
      <c r="F74" s="20" t="s">
        <v>275</v>
      </c>
      <c r="G74" s="21"/>
      <c r="H74" s="20" t="s">
        <v>134</v>
      </c>
      <c r="I74" s="21" t="s">
        <v>37</v>
      </c>
      <c r="J74" s="20" t="s">
        <v>135</v>
      </c>
      <c r="K74" s="21">
        <f t="shared" si="11"/>
        <v>30</v>
      </c>
      <c r="L74" s="21">
        <v>30</v>
      </c>
      <c r="M74" s="21"/>
      <c r="N74" s="21"/>
      <c r="O74" s="21"/>
      <c r="P74" s="21"/>
      <c r="Q74" s="21"/>
      <c r="R74" s="21"/>
      <c r="S74" s="21"/>
      <c r="T74" s="20" t="s">
        <v>136</v>
      </c>
      <c r="U74" s="21"/>
      <c r="V74" s="21"/>
    </row>
    <row r="75" ht="64" customHeight="1" spans="1:22">
      <c r="A75" s="45" t="s">
        <v>276</v>
      </c>
      <c r="B75" s="43"/>
      <c r="C75" s="30" t="s">
        <v>277</v>
      </c>
      <c r="D75" s="21"/>
      <c r="E75" s="21"/>
      <c r="F75" s="21"/>
      <c r="G75" s="21"/>
      <c r="H75" s="21"/>
      <c r="I75" s="21"/>
      <c r="J75" s="21"/>
      <c r="K75" s="35">
        <f t="shared" si="11"/>
        <v>907.187648</v>
      </c>
      <c r="L75" s="35">
        <f t="shared" ref="L75:S75" si="12">SUM(L76:L77)</f>
        <v>896.187648</v>
      </c>
      <c r="M75" s="21">
        <f t="shared" si="12"/>
        <v>11</v>
      </c>
      <c r="N75" s="21">
        <f t="shared" si="12"/>
        <v>0</v>
      </c>
      <c r="O75" s="21">
        <f t="shared" si="12"/>
        <v>0</v>
      </c>
      <c r="P75" s="21">
        <f t="shared" si="12"/>
        <v>0</v>
      </c>
      <c r="Q75" s="21">
        <f t="shared" si="12"/>
        <v>0</v>
      </c>
      <c r="R75" s="21">
        <f t="shared" si="12"/>
        <v>0</v>
      </c>
      <c r="S75" s="21">
        <f t="shared" si="12"/>
        <v>0</v>
      </c>
      <c r="T75" s="21"/>
      <c r="U75" s="21"/>
      <c r="V75" s="21"/>
    </row>
    <row r="76" s="3" customFormat="1" ht="166" customHeight="1" spans="1:22">
      <c r="A76" s="18">
        <v>65</v>
      </c>
      <c r="B76" s="19"/>
      <c r="C76" s="20" t="s">
        <v>278</v>
      </c>
      <c r="D76" s="21" t="s">
        <v>279</v>
      </c>
      <c r="E76" s="20" t="s">
        <v>33</v>
      </c>
      <c r="F76" s="21" t="s">
        <v>280</v>
      </c>
      <c r="G76" s="21"/>
      <c r="H76" s="20" t="s">
        <v>281</v>
      </c>
      <c r="I76" s="21" t="s">
        <v>37</v>
      </c>
      <c r="J76" s="20" t="s">
        <v>38</v>
      </c>
      <c r="K76" s="35">
        <f t="shared" si="11"/>
        <v>893.359395</v>
      </c>
      <c r="L76" s="35">
        <v>893.359395</v>
      </c>
      <c r="M76" s="21"/>
      <c r="N76" s="21"/>
      <c r="O76" s="21"/>
      <c r="P76" s="21"/>
      <c r="Q76" s="21"/>
      <c r="R76" s="21"/>
      <c r="S76" s="21"/>
      <c r="T76" s="20" t="s">
        <v>281</v>
      </c>
      <c r="U76" s="21"/>
      <c r="V76" s="21"/>
    </row>
    <row r="77" s="3" customFormat="1" ht="166" customHeight="1" spans="1:22">
      <c r="A77" s="18">
        <v>66</v>
      </c>
      <c r="B77" s="19"/>
      <c r="C77" s="20" t="s">
        <v>278</v>
      </c>
      <c r="D77" s="20" t="s">
        <v>282</v>
      </c>
      <c r="E77" s="20" t="s">
        <v>33</v>
      </c>
      <c r="F77" s="20" t="s">
        <v>283</v>
      </c>
      <c r="G77" s="21"/>
      <c r="H77" s="20" t="s">
        <v>281</v>
      </c>
      <c r="I77" s="21" t="s">
        <v>37</v>
      </c>
      <c r="J77" s="20" t="s">
        <v>38</v>
      </c>
      <c r="K77" s="35">
        <f t="shared" si="11"/>
        <v>13.828253</v>
      </c>
      <c r="L77" s="35">
        <v>2.828253</v>
      </c>
      <c r="M77" s="21">
        <v>11</v>
      </c>
      <c r="N77" s="21"/>
      <c r="O77" s="21"/>
      <c r="P77" s="21"/>
      <c r="Q77" s="21"/>
      <c r="R77" s="21"/>
      <c r="S77" s="21"/>
      <c r="T77" s="20" t="s">
        <v>281</v>
      </c>
      <c r="U77" s="20" t="s">
        <v>72</v>
      </c>
      <c r="V77" s="21"/>
    </row>
    <row r="78" ht="52" customHeight="1" spans="1:22">
      <c r="A78" s="45" t="s">
        <v>284</v>
      </c>
      <c r="B78" s="30" t="s">
        <v>285</v>
      </c>
      <c r="C78" s="31"/>
      <c r="D78" s="21"/>
      <c r="E78" s="21"/>
      <c r="F78" s="21"/>
      <c r="G78" s="21"/>
      <c r="H78" s="21"/>
      <c r="I78" s="21"/>
      <c r="J78" s="21"/>
      <c r="K78" s="21">
        <f t="shared" ref="K78:K85" si="13">SUM(L78:S78)</f>
        <v>889.59</v>
      </c>
      <c r="L78" s="21">
        <f t="shared" ref="L78:S78" si="14">SUM(L79:L89)</f>
        <v>196.19</v>
      </c>
      <c r="M78" s="21">
        <f t="shared" si="14"/>
        <v>446.4</v>
      </c>
      <c r="N78" s="21">
        <f t="shared" si="14"/>
        <v>0</v>
      </c>
      <c r="O78" s="21">
        <f t="shared" si="14"/>
        <v>0</v>
      </c>
      <c r="P78" s="21">
        <f t="shared" si="14"/>
        <v>0</v>
      </c>
      <c r="Q78" s="21">
        <f t="shared" si="14"/>
        <v>147</v>
      </c>
      <c r="R78" s="21">
        <f t="shared" si="14"/>
        <v>30</v>
      </c>
      <c r="S78" s="21">
        <f t="shared" si="14"/>
        <v>70</v>
      </c>
      <c r="T78" s="21"/>
      <c r="U78" s="21"/>
      <c r="V78" s="21"/>
    </row>
    <row r="79" s="3" customFormat="1" ht="166" customHeight="1" spans="1:22">
      <c r="A79" s="18">
        <v>67</v>
      </c>
      <c r="B79" s="19"/>
      <c r="C79" s="20" t="s">
        <v>286</v>
      </c>
      <c r="D79" s="20" t="s">
        <v>287</v>
      </c>
      <c r="E79" s="20" t="s">
        <v>33</v>
      </c>
      <c r="F79" s="20" t="s">
        <v>288</v>
      </c>
      <c r="G79" s="21" t="s">
        <v>289</v>
      </c>
      <c r="H79" s="20" t="s">
        <v>281</v>
      </c>
      <c r="I79" s="21" t="s">
        <v>37</v>
      </c>
      <c r="J79" s="20" t="s">
        <v>290</v>
      </c>
      <c r="K79" s="21">
        <f t="shared" si="13"/>
        <v>427.2</v>
      </c>
      <c r="L79" s="21">
        <v>73.4</v>
      </c>
      <c r="M79" s="21">
        <v>353.8</v>
      </c>
      <c r="N79" s="21"/>
      <c r="O79" s="21"/>
      <c r="P79" s="21"/>
      <c r="Q79" s="21"/>
      <c r="R79" s="21"/>
      <c r="S79" s="21"/>
      <c r="T79" s="20" t="s">
        <v>281</v>
      </c>
      <c r="U79" s="21"/>
      <c r="V79" s="21"/>
    </row>
    <row r="80" s="3" customFormat="1" ht="166" customHeight="1" spans="1:22">
      <c r="A80" s="18">
        <v>68</v>
      </c>
      <c r="B80" s="19"/>
      <c r="C80" s="20" t="s">
        <v>286</v>
      </c>
      <c r="D80" s="20" t="s">
        <v>291</v>
      </c>
      <c r="E80" s="20" t="s">
        <v>33</v>
      </c>
      <c r="F80" s="20" t="s">
        <v>292</v>
      </c>
      <c r="G80" s="21"/>
      <c r="H80" s="20" t="s">
        <v>281</v>
      </c>
      <c r="I80" s="21" t="s">
        <v>37</v>
      </c>
      <c r="J80" s="20" t="s">
        <v>290</v>
      </c>
      <c r="K80" s="21">
        <f t="shared" si="13"/>
        <v>126.04</v>
      </c>
      <c r="L80" s="21">
        <v>122.79</v>
      </c>
      <c r="M80" s="21">
        <v>3.25</v>
      </c>
      <c r="N80" s="21"/>
      <c r="O80" s="21"/>
      <c r="P80" s="21"/>
      <c r="Q80" s="21"/>
      <c r="R80" s="21"/>
      <c r="S80" s="21"/>
      <c r="T80" s="20" t="s">
        <v>281</v>
      </c>
      <c r="U80" s="21"/>
      <c r="V80" s="21"/>
    </row>
    <row r="81" s="3" customFormat="1" ht="231" customHeight="1" spans="1:22">
      <c r="A81" s="18">
        <v>69</v>
      </c>
      <c r="B81" s="19"/>
      <c r="C81" s="20" t="s">
        <v>286</v>
      </c>
      <c r="D81" s="20" t="s">
        <v>293</v>
      </c>
      <c r="E81" s="20" t="s">
        <v>33</v>
      </c>
      <c r="F81" s="20" t="s">
        <v>294</v>
      </c>
      <c r="G81" s="21" t="s">
        <v>289</v>
      </c>
      <c r="H81" s="20" t="s">
        <v>281</v>
      </c>
      <c r="I81" s="21" t="s">
        <v>37</v>
      </c>
      <c r="J81" s="20" t="s">
        <v>290</v>
      </c>
      <c r="K81" s="21">
        <f t="shared" si="13"/>
        <v>100</v>
      </c>
      <c r="L81" s="21"/>
      <c r="M81" s="21">
        <v>50</v>
      </c>
      <c r="N81" s="21"/>
      <c r="O81" s="21"/>
      <c r="P81" s="21"/>
      <c r="Q81" s="21"/>
      <c r="R81" s="21"/>
      <c r="S81" s="21">
        <v>50</v>
      </c>
      <c r="T81" s="51" t="s">
        <v>295</v>
      </c>
      <c r="U81" s="51"/>
      <c r="V81" s="21"/>
    </row>
    <row r="82" s="3" customFormat="1" ht="166" customHeight="1" spans="1:22">
      <c r="A82" s="18">
        <v>70</v>
      </c>
      <c r="B82" s="19"/>
      <c r="C82" s="20" t="s">
        <v>296</v>
      </c>
      <c r="D82" s="20" t="s">
        <v>297</v>
      </c>
      <c r="E82" s="20" t="s">
        <v>33</v>
      </c>
      <c r="F82" s="20" t="s">
        <v>298</v>
      </c>
      <c r="G82" s="21" t="s">
        <v>299</v>
      </c>
      <c r="H82" s="20" t="s">
        <v>54</v>
      </c>
      <c r="I82" s="21" t="s">
        <v>37</v>
      </c>
      <c r="J82" s="20" t="s">
        <v>290</v>
      </c>
      <c r="K82" s="21">
        <f t="shared" si="13"/>
        <v>27.15</v>
      </c>
      <c r="L82" s="21"/>
      <c r="M82" s="21">
        <f>50-22.85</f>
        <v>27.15</v>
      </c>
      <c r="N82" s="21"/>
      <c r="O82" s="21"/>
      <c r="P82" s="21"/>
      <c r="Q82" s="18"/>
      <c r="R82" s="21"/>
      <c r="S82" s="21"/>
      <c r="T82" s="51" t="s">
        <v>295</v>
      </c>
      <c r="U82" s="51"/>
      <c r="V82" s="21"/>
    </row>
    <row r="83" s="3" customFormat="1" ht="166" customHeight="1" spans="1:22">
      <c r="A83" s="18">
        <v>71</v>
      </c>
      <c r="B83" s="19"/>
      <c r="C83" s="20" t="s">
        <v>300</v>
      </c>
      <c r="D83" s="20" t="s">
        <v>301</v>
      </c>
      <c r="E83" s="20" t="s">
        <v>33</v>
      </c>
      <c r="F83" s="20" t="s">
        <v>302</v>
      </c>
      <c r="G83" s="25" t="s">
        <v>303</v>
      </c>
      <c r="H83" s="20" t="s">
        <v>54</v>
      </c>
      <c r="I83" s="21" t="s">
        <v>37</v>
      </c>
      <c r="J83" s="20" t="s">
        <v>290</v>
      </c>
      <c r="K83" s="21">
        <f t="shared" si="13"/>
        <v>12.2</v>
      </c>
      <c r="L83" s="21"/>
      <c r="M83" s="21">
        <f>10-7.8</f>
        <v>2.2</v>
      </c>
      <c r="N83" s="21"/>
      <c r="O83" s="21"/>
      <c r="P83" s="21"/>
      <c r="Q83" s="18"/>
      <c r="R83" s="21"/>
      <c r="S83" s="21">
        <v>10</v>
      </c>
      <c r="T83" s="51" t="s">
        <v>295</v>
      </c>
      <c r="U83" s="51"/>
      <c r="V83" s="21"/>
    </row>
    <row r="84" s="3" customFormat="1" ht="166" customHeight="1" spans="1:22">
      <c r="A84" s="18">
        <v>72</v>
      </c>
      <c r="B84" s="19"/>
      <c r="C84" s="20" t="s">
        <v>300</v>
      </c>
      <c r="D84" s="20" t="s">
        <v>304</v>
      </c>
      <c r="E84" s="20" t="s">
        <v>33</v>
      </c>
      <c r="F84" s="20" t="s">
        <v>305</v>
      </c>
      <c r="G84" s="25" t="s">
        <v>303</v>
      </c>
      <c r="H84" s="20" t="s">
        <v>54</v>
      </c>
      <c r="I84" s="21" t="s">
        <v>37</v>
      </c>
      <c r="J84" s="20" t="s">
        <v>290</v>
      </c>
      <c r="K84" s="21">
        <f t="shared" si="13"/>
        <v>10</v>
      </c>
      <c r="L84" s="21"/>
      <c r="M84" s="21">
        <v>5</v>
      </c>
      <c r="N84" s="21"/>
      <c r="O84" s="21"/>
      <c r="P84" s="21"/>
      <c r="Q84" s="18"/>
      <c r="R84" s="21"/>
      <c r="S84" s="21">
        <v>5</v>
      </c>
      <c r="T84" s="51" t="s">
        <v>295</v>
      </c>
      <c r="U84" s="51"/>
      <c r="V84" s="21"/>
    </row>
    <row r="85" s="3" customFormat="1" ht="166" customHeight="1" spans="1:22">
      <c r="A85" s="18">
        <v>73</v>
      </c>
      <c r="B85" s="19"/>
      <c r="C85" s="20" t="s">
        <v>300</v>
      </c>
      <c r="D85" s="20" t="s">
        <v>306</v>
      </c>
      <c r="E85" s="20" t="s">
        <v>33</v>
      </c>
      <c r="F85" s="20" t="s">
        <v>307</v>
      </c>
      <c r="G85" s="25" t="s">
        <v>303</v>
      </c>
      <c r="H85" s="20" t="s">
        <v>54</v>
      </c>
      <c r="I85" s="21" t="s">
        <v>37</v>
      </c>
      <c r="J85" s="20" t="s">
        <v>290</v>
      </c>
      <c r="K85" s="21">
        <f t="shared" si="13"/>
        <v>10</v>
      </c>
      <c r="L85" s="21"/>
      <c r="M85" s="21">
        <v>5</v>
      </c>
      <c r="N85" s="21"/>
      <c r="O85" s="21"/>
      <c r="P85" s="21"/>
      <c r="Q85" s="18"/>
      <c r="R85" s="21"/>
      <c r="S85" s="21">
        <v>5</v>
      </c>
      <c r="T85" s="51" t="s">
        <v>295</v>
      </c>
      <c r="U85" s="51"/>
      <c r="V85" s="21"/>
    </row>
    <row r="86" s="3" customFormat="1" ht="166" customHeight="1" spans="1:22">
      <c r="A86" s="18">
        <v>74</v>
      </c>
      <c r="B86" s="19"/>
      <c r="C86" s="20" t="s">
        <v>300</v>
      </c>
      <c r="D86" s="20" t="s">
        <v>308</v>
      </c>
      <c r="E86" s="20" t="s">
        <v>33</v>
      </c>
      <c r="F86" s="20" t="s">
        <v>309</v>
      </c>
      <c r="G86" s="25"/>
      <c r="H86" s="20" t="s">
        <v>54</v>
      </c>
      <c r="I86" s="21" t="s">
        <v>37</v>
      </c>
      <c r="J86" s="20" t="s">
        <v>290</v>
      </c>
      <c r="K86" s="21">
        <v>20</v>
      </c>
      <c r="L86" s="21"/>
      <c r="M86" s="21"/>
      <c r="N86" s="21"/>
      <c r="O86" s="21"/>
      <c r="P86" s="21"/>
      <c r="Q86" s="18"/>
      <c r="R86" s="21">
        <v>20</v>
      </c>
      <c r="S86" s="21"/>
      <c r="T86" s="20" t="s">
        <v>54</v>
      </c>
      <c r="U86" s="32" t="s">
        <v>208</v>
      </c>
      <c r="V86" s="21"/>
    </row>
    <row r="87" s="3" customFormat="1" ht="346" customHeight="1" spans="1:22">
      <c r="A87" s="18">
        <v>75</v>
      </c>
      <c r="B87" s="19"/>
      <c r="C87" s="20" t="s">
        <v>300</v>
      </c>
      <c r="D87" s="20" t="s">
        <v>310</v>
      </c>
      <c r="E87" s="20" t="s">
        <v>33</v>
      </c>
      <c r="F87" s="21" t="s">
        <v>311</v>
      </c>
      <c r="G87" s="21"/>
      <c r="H87" s="20" t="s">
        <v>312</v>
      </c>
      <c r="I87" s="21" t="s">
        <v>37</v>
      </c>
      <c r="J87" s="20" t="s">
        <v>290</v>
      </c>
      <c r="K87" s="47">
        <f t="shared" ref="K87:K97" si="15">SUM(L87:S87)</f>
        <v>77</v>
      </c>
      <c r="L87" s="47"/>
      <c r="M87" s="47"/>
      <c r="N87" s="47"/>
      <c r="O87" s="47"/>
      <c r="P87" s="47"/>
      <c r="Q87" s="52">
        <v>77</v>
      </c>
      <c r="R87" s="21"/>
      <c r="S87" s="21"/>
      <c r="T87" s="20" t="s">
        <v>312</v>
      </c>
      <c r="U87" s="21"/>
      <c r="V87" s="21"/>
    </row>
    <row r="88" s="3" customFormat="1" ht="166" customHeight="1" spans="1:22">
      <c r="A88" s="18">
        <v>76</v>
      </c>
      <c r="B88" s="19"/>
      <c r="C88" s="20" t="s">
        <v>300</v>
      </c>
      <c r="D88" s="21" t="s">
        <v>313</v>
      </c>
      <c r="E88" s="21"/>
      <c r="F88" s="20" t="s">
        <v>314</v>
      </c>
      <c r="G88" s="21"/>
      <c r="H88" s="20" t="s">
        <v>312</v>
      </c>
      <c r="I88" s="21" t="s">
        <v>37</v>
      </c>
      <c r="J88" s="20" t="s">
        <v>290</v>
      </c>
      <c r="K88" s="47">
        <v>10</v>
      </c>
      <c r="L88" s="47"/>
      <c r="M88" s="47"/>
      <c r="N88" s="47"/>
      <c r="O88" s="47"/>
      <c r="P88" s="47"/>
      <c r="Q88" s="52"/>
      <c r="R88" s="21">
        <v>10</v>
      </c>
      <c r="S88" s="21"/>
      <c r="T88" s="20" t="s">
        <v>312</v>
      </c>
      <c r="U88" s="20" t="s">
        <v>72</v>
      </c>
      <c r="V88" s="21"/>
    </row>
    <row r="89" s="3" customFormat="1" ht="191" customHeight="1" spans="1:22">
      <c r="A89" s="18">
        <v>77</v>
      </c>
      <c r="B89" s="19"/>
      <c r="C89" s="20" t="s">
        <v>300</v>
      </c>
      <c r="D89" s="20" t="s">
        <v>315</v>
      </c>
      <c r="E89" s="20" t="s">
        <v>33</v>
      </c>
      <c r="F89" s="21" t="s">
        <v>316</v>
      </c>
      <c r="G89" s="21"/>
      <c r="H89" s="20" t="s">
        <v>312</v>
      </c>
      <c r="I89" s="21" t="s">
        <v>70</v>
      </c>
      <c r="J89" s="20" t="s">
        <v>317</v>
      </c>
      <c r="K89" s="21">
        <f t="shared" si="15"/>
        <v>70</v>
      </c>
      <c r="L89" s="21"/>
      <c r="M89" s="21"/>
      <c r="N89" s="21"/>
      <c r="O89" s="21"/>
      <c r="P89" s="21"/>
      <c r="Q89" s="18">
        <v>70</v>
      </c>
      <c r="R89" s="21"/>
      <c r="S89" s="21"/>
      <c r="T89" s="20" t="s">
        <v>318</v>
      </c>
      <c r="U89" s="20" t="s">
        <v>72</v>
      </c>
      <c r="V89" s="21"/>
    </row>
    <row r="90" ht="52" customHeight="1" spans="1:22">
      <c r="A90" s="45" t="s">
        <v>319</v>
      </c>
      <c r="B90" s="30" t="s">
        <v>320</v>
      </c>
      <c r="C90" s="31"/>
      <c r="D90" s="21"/>
      <c r="E90" s="21"/>
      <c r="F90" s="21"/>
      <c r="G90" s="21"/>
      <c r="H90" s="21"/>
      <c r="I90" s="21"/>
      <c r="J90" s="21"/>
      <c r="K90" s="35">
        <f t="shared" ref="K90:S90" si="16">SUM(K91+K117)</f>
        <v>18119.641259</v>
      </c>
      <c r="L90" s="35">
        <f t="shared" si="16"/>
        <v>4979.506556</v>
      </c>
      <c r="M90" s="35">
        <f t="shared" si="16"/>
        <v>3075.134703</v>
      </c>
      <c r="N90" s="35">
        <f t="shared" si="16"/>
        <v>0</v>
      </c>
      <c r="O90" s="35">
        <f t="shared" si="16"/>
        <v>0</v>
      </c>
      <c r="P90" s="35">
        <f t="shared" si="16"/>
        <v>6050</v>
      </c>
      <c r="Q90" s="35">
        <f t="shared" si="16"/>
        <v>172</v>
      </c>
      <c r="R90" s="35">
        <f t="shared" si="16"/>
        <v>30</v>
      </c>
      <c r="S90" s="35">
        <f t="shared" si="16"/>
        <v>3813</v>
      </c>
      <c r="T90" s="21"/>
      <c r="U90" s="21"/>
      <c r="V90" s="21"/>
    </row>
    <row r="91" ht="52" customHeight="1" spans="1:22">
      <c r="A91" s="45" t="s">
        <v>321</v>
      </c>
      <c r="B91" s="31"/>
      <c r="C91" s="30" t="s">
        <v>322</v>
      </c>
      <c r="D91" s="21"/>
      <c r="E91" s="21"/>
      <c r="F91" s="21"/>
      <c r="G91" s="21"/>
      <c r="H91" s="21"/>
      <c r="I91" s="21"/>
      <c r="J91" s="21"/>
      <c r="K91" s="35">
        <f t="shared" ref="K91:S91" si="17">SUM(K92:K106,K107,K108,K109,K110,K111,K112,K113,K114,K115,K116)</f>
        <v>15896.258474</v>
      </c>
      <c r="L91" s="35">
        <f t="shared" si="17"/>
        <v>4122.666104</v>
      </c>
      <c r="M91" s="35">
        <f t="shared" si="17"/>
        <v>2250.59237</v>
      </c>
      <c r="N91" s="35">
        <f t="shared" si="17"/>
        <v>0</v>
      </c>
      <c r="O91" s="35">
        <f t="shared" si="17"/>
        <v>0</v>
      </c>
      <c r="P91" s="35">
        <f t="shared" si="17"/>
        <v>6050</v>
      </c>
      <c r="Q91" s="35">
        <f t="shared" si="17"/>
        <v>0</v>
      </c>
      <c r="R91" s="35">
        <f t="shared" si="17"/>
        <v>0</v>
      </c>
      <c r="S91" s="35">
        <f t="shared" si="17"/>
        <v>3473</v>
      </c>
      <c r="T91" s="21"/>
      <c r="U91" s="21"/>
      <c r="V91" s="21"/>
    </row>
    <row r="92" s="3" customFormat="1" ht="166" customHeight="1" spans="1:22">
      <c r="A92" s="18">
        <v>78</v>
      </c>
      <c r="B92" s="21"/>
      <c r="C92" s="20" t="s">
        <v>323</v>
      </c>
      <c r="D92" s="46" t="s">
        <v>324</v>
      </c>
      <c r="E92" s="20" t="s">
        <v>33</v>
      </c>
      <c r="F92" s="20" t="s">
        <v>325</v>
      </c>
      <c r="G92" s="21"/>
      <c r="H92" s="20" t="s">
        <v>54</v>
      </c>
      <c r="I92" s="21" t="s">
        <v>37</v>
      </c>
      <c r="J92" s="20" t="s">
        <v>326</v>
      </c>
      <c r="K92" s="35">
        <f t="shared" si="15"/>
        <v>5299.606642</v>
      </c>
      <c r="L92" s="35">
        <v>554.53236</v>
      </c>
      <c r="M92" s="35">
        <v>1665.074282</v>
      </c>
      <c r="N92" s="21"/>
      <c r="O92" s="21"/>
      <c r="P92" s="21"/>
      <c r="Q92" s="21"/>
      <c r="R92" s="21"/>
      <c r="S92" s="21">
        <v>3080</v>
      </c>
      <c r="T92" s="20" t="s">
        <v>54</v>
      </c>
      <c r="U92" s="21"/>
      <c r="V92" s="21"/>
    </row>
    <row r="93" s="3" customFormat="1" ht="166" customHeight="1" spans="1:22">
      <c r="A93" s="18">
        <v>79</v>
      </c>
      <c r="B93" s="21"/>
      <c r="C93" s="20" t="s">
        <v>323</v>
      </c>
      <c r="D93" s="44" t="s">
        <v>327</v>
      </c>
      <c r="E93" s="20" t="s">
        <v>33</v>
      </c>
      <c r="F93" s="36" t="s">
        <v>328</v>
      </c>
      <c r="G93" s="21"/>
      <c r="H93" s="20" t="s">
        <v>126</v>
      </c>
      <c r="I93" s="21" t="s">
        <v>37</v>
      </c>
      <c r="J93" s="20" t="s">
        <v>326</v>
      </c>
      <c r="K93" s="21">
        <f t="shared" si="15"/>
        <v>100</v>
      </c>
      <c r="L93" s="21"/>
      <c r="M93" s="21"/>
      <c r="N93" s="21"/>
      <c r="O93" s="21"/>
      <c r="P93" s="21">
        <v>100</v>
      </c>
      <c r="Q93" s="21"/>
      <c r="R93" s="21"/>
      <c r="S93" s="21"/>
      <c r="T93" s="20" t="s">
        <v>126</v>
      </c>
      <c r="U93" s="20" t="s">
        <v>118</v>
      </c>
      <c r="V93" s="21"/>
    </row>
    <row r="94" s="3" customFormat="1" ht="166" customHeight="1" spans="1:22">
      <c r="A94" s="18">
        <v>80</v>
      </c>
      <c r="B94" s="21"/>
      <c r="C94" s="20" t="s">
        <v>323</v>
      </c>
      <c r="D94" s="46" t="s">
        <v>329</v>
      </c>
      <c r="E94" s="20" t="s">
        <v>33</v>
      </c>
      <c r="F94" s="20" t="s">
        <v>330</v>
      </c>
      <c r="G94" s="21"/>
      <c r="H94" s="20" t="s">
        <v>89</v>
      </c>
      <c r="I94" s="21" t="s">
        <v>37</v>
      </c>
      <c r="J94" s="20" t="s">
        <v>326</v>
      </c>
      <c r="K94" s="35">
        <f t="shared" si="15"/>
        <v>156.667961</v>
      </c>
      <c r="L94" s="35">
        <f>150-2.332039</f>
        <v>147.667961</v>
      </c>
      <c r="M94" s="21"/>
      <c r="N94" s="21"/>
      <c r="O94" s="21"/>
      <c r="P94" s="21"/>
      <c r="Q94" s="21"/>
      <c r="R94" s="21"/>
      <c r="S94" s="21">
        <v>9</v>
      </c>
      <c r="T94" s="20" t="s">
        <v>89</v>
      </c>
      <c r="U94" s="21"/>
      <c r="V94" s="21"/>
    </row>
    <row r="95" s="3" customFormat="1" ht="166" customHeight="1" spans="1:22">
      <c r="A95" s="18">
        <v>81</v>
      </c>
      <c r="B95" s="21"/>
      <c r="C95" s="20" t="s">
        <v>323</v>
      </c>
      <c r="D95" s="46" t="s">
        <v>331</v>
      </c>
      <c r="E95" s="20" t="s">
        <v>33</v>
      </c>
      <c r="F95" s="20" t="s">
        <v>332</v>
      </c>
      <c r="G95" s="21"/>
      <c r="H95" s="20" t="s">
        <v>36</v>
      </c>
      <c r="I95" s="21" t="s">
        <v>37</v>
      </c>
      <c r="J95" s="20" t="s">
        <v>38</v>
      </c>
      <c r="K95" s="35">
        <f t="shared" si="15"/>
        <v>1637.616831</v>
      </c>
      <c r="L95" s="35">
        <v>1541.616831</v>
      </c>
      <c r="M95" s="21"/>
      <c r="N95" s="21"/>
      <c r="O95" s="21"/>
      <c r="P95" s="21"/>
      <c r="Q95" s="21"/>
      <c r="R95" s="21"/>
      <c r="S95" s="21">
        <v>96</v>
      </c>
      <c r="T95" s="20" t="s">
        <v>36</v>
      </c>
      <c r="U95" s="21"/>
      <c r="V95" s="21"/>
    </row>
    <row r="96" s="3" customFormat="1" ht="166" customHeight="1" spans="1:22">
      <c r="A96" s="18">
        <v>82</v>
      </c>
      <c r="B96" s="21"/>
      <c r="C96" s="20" t="s">
        <v>323</v>
      </c>
      <c r="D96" s="36" t="s">
        <v>333</v>
      </c>
      <c r="E96" s="20" t="s">
        <v>33</v>
      </c>
      <c r="F96" s="36" t="s">
        <v>334</v>
      </c>
      <c r="G96" s="21"/>
      <c r="H96" s="36" t="s">
        <v>270</v>
      </c>
      <c r="I96" s="21" t="s">
        <v>37</v>
      </c>
      <c r="J96" s="20" t="s">
        <v>126</v>
      </c>
      <c r="K96" s="35">
        <f t="shared" si="15"/>
        <v>138.154241</v>
      </c>
      <c r="L96" s="35">
        <v>130.154241</v>
      </c>
      <c r="M96" s="21"/>
      <c r="N96" s="21"/>
      <c r="O96" s="21"/>
      <c r="P96" s="21"/>
      <c r="Q96" s="21"/>
      <c r="R96" s="21"/>
      <c r="S96" s="21">
        <v>8</v>
      </c>
      <c r="T96" s="36" t="s">
        <v>271</v>
      </c>
      <c r="U96" s="44"/>
      <c r="V96" s="21"/>
    </row>
    <row r="97" s="3" customFormat="1" ht="166" customHeight="1" spans="1:22">
      <c r="A97" s="18">
        <v>83</v>
      </c>
      <c r="B97" s="21"/>
      <c r="C97" s="20" t="s">
        <v>323</v>
      </c>
      <c r="D97" s="20" t="s">
        <v>335</v>
      </c>
      <c r="E97" s="20" t="s">
        <v>33</v>
      </c>
      <c r="F97" s="36" t="s">
        <v>336</v>
      </c>
      <c r="G97" s="21"/>
      <c r="H97" s="20" t="s">
        <v>54</v>
      </c>
      <c r="I97" s="21" t="s">
        <v>37</v>
      </c>
      <c r="J97" s="20" t="s">
        <v>337</v>
      </c>
      <c r="K97" s="21">
        <f t="shared" si="15"/>
        <v>1400</v>
      </c>
      <c r="L97" s="21"/>
      <c r="M97" s="21"/>
      <c r="N97" s="21"/>
      <c r="O97" s="21"/>
      <c r="P97" s="21">
        <v>1120</v>
      </c>
      <c r="Q97" s="21"/>
      <c r="R97" s="21"/>
      <c r="S97" s="21">
        <v>280</v>
      </c>
      <c r="T97" s="20" t="s">
        <v>54</v>
      </c>
      <c r="U97" s="21"/>
      <c r="V97" s="21"/>
    </row>
    <row r="98" s="3" customFormat="1" ht="222" customHeight="1" spans="1:22">
      <c r="A98" s="18">
        <v>84</v>
      </c>
      <c r="B98" s="21"/>
      <c r="C98" s="20" t="s">
        <v>323</v>
      </c>
      <c r="D98" s="20" t="s">
        <v>338</v>
      </c>
      <c r="E98" s="20" t="s">
        <v>33</v>
      </c>
      <c r="F98" s="44" t="s">
        <v>339</v>
      </c>
      <c r="G98" s="21"/>
      <c r="H98" s="20" t="s">
        <v>57</v>
      </c>
      <c r="I98" s="21" t="s">
        <v>37</v>
      </c>
      <c r="J98" s="20" t="s">
        <v>337</v>
      </c>
      <c r="K98" s="21">
        <v>1625</v>
      </c>
      <c r="L98" s="21"/>
      <c r="M98" s="21"/>
      <c r="N98" s="21"/>
      <c r="O98" s="21"/>
      <c r="P98" s="21">
        <v>1625</v>
      </c>
      <c r="Q98" s="21"/>
      <c r="R98" s="21"/>
      <c r="S98" s="21"/>
      <c r="T98" s="20" t="s">
        <v>57</v>
      </c>
      <c r="U98" s="20" t="s">
        <v>72</v>
      </c>
      <c r="V98" s="21"/>
    </row>
    <row r="99" s="3" customFormat="1" ht="166" customHeight="1" spans="1:22">
      <c r="A99" s="18">
        <v>85</v>
      </c>
      <c r="B99" s="21"/>
      <c r="C99" s="20" t="s">
        <v>323</v>
      </c>
      <c r="D99" s="20" t="s">
        <v>340</v>
      </c>
      <c r="E99" s="20" t="s">
        <v>33</v>
      </c>
      <c r="F99" s="36" t="s">
        <v>341</v>
      </c>
      <c r="G99" s="21"/>
      <c r="H99" s="20" t="s">
        <v>126</v>
      </c>
      <c r="I99" s="21" t="s">
        <v>37</v>
      </c>
      <c r="J99" s="20" t="s">
        <v>337</v>
      </c>
      <c r="K99" s="21">
        <v>1125</v>
      </c>
      <c r="L99" s="21"/>
      <c r="M99" s="21"/>
      <c r="N99" s="21"/>
      <c r="O99" s="21"/>
      <c r="P99" s="21">
        <v>1125</v>
      </c>
      <c r="Q99" s="21"/>
      <c r="R99" s="21"/>
      <c r="S99" s="21"/>
      <c r="T99" s="20" t="s">
        <v>126</v>
      </c>
      <c r="U99" s="20" t="s">
        <v>72</v>
      </c>
      <c r="V99" s="21"/>
    </row>
    <row r="100" s="3" customFormat="1" ht="166" customHeight="1" spans="1:22">
      <c r="A100" s="18">
        <v>86</v>
      </c>
      <c r="B100" s="21"/>
      <c r="C100" s="20" t="s">
        <v>323</v>
      </c>
      <c r="D100" s="20" t="s">
        <v>342</v>
      </c>
      <c r="E100" s="20" t="s">
        <v>33</v>
      </c>
      <c r="F100" s="36" t="s">
        <v>343</v>
      </c>
      <c r="G100" s="21"/>
      <c r="H100" s="20" t="s">
        <v>135</v>
      </c>
      <c r="I100" s="21" t="s">
        <v>37</v>
      </c>
      <c r="J100" s="20" t="s">
        <v>337</v>
      </c>
      <c r="K100" s="21">
        <v>300</v>
      </c>
      <c r="L100" s="21"/>
      <c r="M100" s="21"/>
      <c r="N100" s="21"/>
      <c r="O100" s="21"/>
      <c r="P100" s="21">
        <v>300</v>
      </c>
      <c r="Q100" s="21"/>
      <c r="R100" s="21"/>
      <c r="S100" s="21"/>
      <c r="T100" s="20" t="s">
        <v>135</v>
      </c>
      <c r="U100" s="20" t="s">
        <v>72</v>
      </c>
      <c r="V100" s="21"/>
    </row>
    <row r="101" s="3" customFormat="1" ht="166" customHeight="1" spans="1:22">
      <c r="A101" s="18">
        <v>87</v>
      </c>
      <c r="B101" s="21"/>
      <c r="C101" s="20" t="s">
        <v>323</v>
      </c>
      <c r="D101" s="20" t="s">
        <v>344</v>
      </c>
      <c r="E101" s="20" t="s">
        <v>33</v>
      </c>
      <c r="F101" s="36" t="s">
        <v>345</v>
      </c>
      <c r="G101" s="21"/>
      <c r="H101" s="20" t="s">
        <v>89</v>
      </c>
      <c r="I101" s="21" t="s">
        <v>37</v>
      </c>
      <c r="J101" s="20" t="s">
        <v>337</v>
      </c>
      <c r="K101" s="21">
        <v>290</v>
      </c>
      <c r="L101" s="21"/>
      <c r="M101" s="21"/>
      <c r="N101" s="21"/>
      <c r="O101" s="21"/>
      <c r="P101" s="21">
        <v>290</v>
      </c>
      <c r="Q101" s="21"/>
      <c r="R101" s="21"/>
      <c r="S101" s="21"/>
      <c r="T101" s="20" t="s">
        <v>89</v>
      </c>
      <c r="U101" s="20" t="s">
        <v>72</v>
      </c>
      <c r="V101" s="21"/>
    </row>
    <row r="102" s="3" customFormat="1" ht="166" customHeight="1" spans="1:22">
      <c r="A102" s="18">
        <v>88</v>
      </c>
      <c r="B102" s="21"/>
      <c r="C102" s="20" t="s">
        <v>323</v>
      </c>
      <c r="D102" s="20" t="s">
        <v>346</v>
      </c>
      <c r="E102" s="20" t="s">
        <v>33</v>
      </c>
      <c r="F102" s="20" t="s">
        <v>347</v>
      </c>
      <c r="G102" s="21"/>
      <c r="H102" s="20" t="s">
        <v>348</v>
      </c>
      <c r="I102" s="21" t="s">
        <v>37</v>
      </c>
      <c r="J102" s="20" t="s">
        <v>84</v>
      </c>
      <c r="K102" s="35">
        <f t="shared" ref="K102:K111" si="18">SUM(L102:S102)</f>
        <v>650.398481</v>
      </c>
      <c r="L102" s="35">
        <v>650.398481</v>
      </c>
      <c r="M102" s="21"/>
      <c r="N102" s="21"/>
      <c r="O102" s="21"/>
      <c r="P102" s="21"/>
      <c r="Q102" s="21"/>
      <c r="R102" s="21"/>
      <c r="S102" s="21"/>
      <c r="T102" s="20" t="s">
        <v>84</v>
      </c>
      <c r="U102" s="21"/>
      <c r="V102" s="21"/>
    </row>
    <row r="103" s="3" customFormat="1" ht="166" customHeight="1" spans="1:22">
      <c r="A103" s="18">
        <v>89</v>
      </c>
      <c r="B103" s="21"/>
      <c r="C103" s="20" t="s">
        <v>323</v>
      </c>
      <c r="D103" s="20" t="s">
        <v>349</v>
      </c>
      <c r="E103" s="20" t="s">
        <v>33</v>
      </c>
      <c r="F103" s="21" t="s">
        <v>350</v>
      </c>
      <c r="G103" s="21"/>
      <c r="H103" s="20" t="s">
        <v>126</v>
      </c>
      <c r="I103" s="21" t="s">
        <v>37</v>
      </c>
      <c r="J103" s="20" t="s">
        <v>126</v>
      </c>
      <c r="K103" s="21">
        <f t="shared" si="18"/>
        <v>760</v>
      </c>
      <c r="L103" s="21"/>
      <c r="M103" s="21"/>
      <c r="N103" s="21"/>
      <c r="O103" s="21"/>
      <c r="P103" s="21">
        <v>760</v>
      </c>
      <c r="Q103" s="21"/>
      <c r="R103" s="21"/>
      <c r="S103" s="21"/>
      <c r="T103" s="20" t="s">
        <v>126</v>
      </c>
      <c r="U103" s="20" t="s">
        <v>72</v>
      </c>
      <c r="V103" s="21"/>
    </row>
    <row r="104" s="3" customFormat="1" ht="227" customHeight="1" spans="1:22">
      <c r="A104" s="18">
        <v>90</v>
      </c>
      <c r="B104" s="21"/>
      <c r="C104" s="20" t="s">
        <v>323</v>
      </c>
      <c r="D104" s="20" t="s">
        <v>351</v>
      </c>
      <c r="E104" s="20" t="s">
        <v>33</v>
      </c>
      <c r="F104" s="20" t="s">
        <v>352</v>
      </c>
      <c r="G104" s="21"/>
      <c r="H104" s="20" t="s">
        <v>353</v>
      </c>
      <c r="I104" s="21" t="s">
        <v>37</v>
      </c>
      <c r="J104" s="20" t="s">
        <v>151</v>
      </c>
      <c r="K104" s="21">
        <f t="shared" si="18"/>
        <v>150</v>
      </c>
      <c r="L104" s="21"/>
      <c r="M104" s="21"/>
      <c r="N104" s="21"/>
      <c r="O104" s="21"/>
      <c r="P104" s="21">
        <v>150</v>
      </c>
      <c r="Q104" s="21"/>
      <c r="R104" s="21"/>
      <c r="S104" s="21"/>
      <c r="T104" s="20" t="s">
        <v>354</v>
      </c>
      <c r="U104" s="20" t="s">
        <v>72</v>
      </c>
      <c r="V104" s="21"/>
    </row>
    <row r="105" s="3" customFormat="1" ht="166" customHeight="1" spans="1:22">
      <c r="A105" s="18">
        <v>91</v>
      </c>
      <c r="B105" s="21"/>
      <c r="C105" s="20" t="s">
        <v>323</v>
      </c>
      <c r="D105" s="20" t="s">
        <v>355</v>
      </c>
      <c r="E105" s="20" t="s">
        <v>33</v>
      </c>
      <c r="F105" s="20" t="s">
        <v>356</v>
      </c>
      <c r="G105" s="21"/>
      <c r="H105" s="20" t="s">
        <v>215</v>
      </c>
      <c r="I105" s="21" t="s">
        <v>37</v>
      </c>
      <c r="J105" s="20" t="s">
        <v>84</v>
      </c>
      <c r="K105" s="21">
        <f t="shared" si="18"/>
        <v>410</v>
      </c>
      <c r="L105" s="21"/>
      <c r="M105" s="21"/>
      <c r="N105" s="21"/>
      <c r="O105" s="21"/>
      <c r="P105" s="21">
        <v>410</v>
      </c>
      <c r="Q105" s="21"/>
      <c r="R105" s="21"/>
      <c r="S105" s="21"/>
      <c r="T105" s="20" t="s">
        <v>216</v>
      </c>
      <c r="U105" s="20" t="s">
        <v>72</v>
      </c>
      <c r="V105" s="21"/>
    </row>
    <row r="106" s="3" customFormat="1" ht="166" customHeight="1" spans="1:22">
      <c r="A106" s="18">
        <v>92</v>
      </c>
      <c r="B106" s="21"/>
      <c r="C106" s="20" t="s">
        <v>323</v>
      </c>
      <c r="D106" s="20" t="s">
        <v>357</v>
      </c>
      <c r="E106" s="20" t="s">
        <v>33</v>
      </c>
      <c r="F106" s="20" t="s">
        <v>358</v>
      </c>
      <c r="G106" s="21"/>
      <c r="H106" s="20" t="s">
        <v>215</v>
      </c>
      <c r="I106" s="21" t="s">
        <v>37</v>
      </c>
      <c r="J106" s="20" t="s">
        <v>84</v>
      </c>
      <c r="K106" s="21">
        <f t="shared" si="18"/>
        <v>170</v>
      </c>
      <c r="L106" s="21"/>
      <c r="M106" s="21"/>
      <c r="N106" s="21"/>
      <c r="O106" s="21"/>
      <c r="P106" s="21">
        <v>170</v>
      </c>
      <c r="Q106" s="21"/>
      <c r="R106" s="21"/>
      <c r="S106" s="21"/>
      <c r="T106" s="20" t="s">
        <v>216</v>
      </c>
      <c r="U106" s="20" t="s">
        <v>72</v>
      </c>
      <c r="V106" s="21"/>
    </row>
    <row r="107" s="3" customFormat="1" ht="166" customHeight="1" spans="1:22">
      <c r="A107" s="18">
        <v>93</v>
      </c>
      <c r="B107" s="21"/>
      <c r="C107" s="20" t="s">
        <v>323</v>
      </c>
      <c r="D107" s="20" t="s">
        <v>359</v>
      </c>
      <c r="E107" s="20" t="s">
        <v>33</v>
      </c>
      <c r="F107" s="21" t="s">
        <v>360</v>
      </c>
      <c r="G107" s="21"/>
      <c r="H107" s="20" t="s">
        <v>215</v>
      </c>
      <c r="I107" s="21" t="s">
        <v>37</v>
      </c>
      <c r="J107" s="20" t="s">
        <v>84</v>
      </c>
      <c r="K107" s="35">
        <f t="shared" si="18"/>
        <v>523.561222</v>
      </c>
      <c r="L107" s="35">
        <v>523.561222</v>
      </c>
      <c r="M107" s="21"/>
      <c r="N107" s="21"/>
      <c r="O107" s="21"/>
      <c r="P107" s="21"/>
      <c r="Q107" s="21"/>
      <c r="R107" s="21"/>
      <c r="S107" s="21"/>
      <c r="T107" s="20" t="s">
        <v>216</v>
      </c>
      <c r="U107" s="21"/>
      <c r="V107" s="21"/>
    </row>
    <row r="108" s="3" customFormat="1" ht="166" customHeight="1" spans="1:22">
      <c r="A108" s="18">
        <v>94</v>
      </c>
      <c r="B108" s="21"/>
      <c r="C108" s="20" t="s">
        <v>323</v>
      </c>
      <c r="D108" s="20" t="s">
        <v>361</v>
      </c>
      <c r="E108" s="20" t="s">
        <v>33</v>
      </c>
      <c r="F108" s="21" t="s">
        <v>362</v>
      </c>
      <c r="G108" s="21"/>
      <c r="H108" s="20" t="s">
        <v>363</v>
      </c>
      <c r="I108" s="21" t="s">
        <v>37</v>
      </c>
      <c r="J108" s="20" t="s">
        <v>57</v>
      </c>
      <c r="K108" s="35">
        <f t="shared" si="18"/>
        <v>427.735008</v>
      </c>
      <c r="L108" s="35">
        <v>427.735008</v>
      </c>
      <c r="M108" s="21"/>
      <c r="N108" s="21"/>
      <c r="O108" s="21"/>
      <c r="P108" s="21"/>
      <c r="Q108" s="21"/>
      <c r="R108" s="21"/>
      <c r="S108" s="21"/>
      <c r="T108" s="20" t="s">
        <v>364</v>
      </c>
      <c r="U108" s="21"/>
      <c r="V108" s="21"/>
    </row>
    <row r="109" s="3" customFormat="1" ht="166" customHeight="1" spans="1:22">
      <c r="A109" s="18">
        <v>95</v>
      </c>
      <c r="B109" s="21"/>
      <c r="C109" s="20" t="s">
        <v>323</v>
      </c>
      <c r="D109" s="20" t="s">
        <v>365</v>
      </c>
      <c r="E109" s="20" t="s">
        <v>33</v>
      </c>
      <c r="F109" s="20" t="s">
        <v>366</v>
      </c>
      <c r="G109" s="21"/>
      <c r="H109" s="20" t="s">
        <v>139</v>
      </c>
      <c r="I109" s="21" t="s">
        <v>37</v>
      </c>
      <c r="J109" s="20" t="s">
        <v>135</v>
      </c>
      <c r="K109" s="21">
        <f t="shared" si="18"/>
        <v>147</v>
      </c>
      <c r="L109" s="21">
        <f>150-3</f>
        <v>147</v>
      </c>
      <c r="M109" s="21"/>
      <c r="N109" s="21"/>
      <c r="O109" s="21"/>
      <c r="P109" s="21"/>
      <c r="Q109" s="21"/>
      <c r="R109" s="21"/>
      <c r="S109" s="21"/>
      <c r="T109" s="20" t="s">
        <v>140</v>
      </c>
      <c r="U109" s="20" t="s">
        <v>118</v>
      </c>
      <c r="V109" s="21"/>
    </row>
    <row r="110" s="3" customFormat="1" ht="166" customHeight="1" spans="1:22">
      <c r="A110" s="18">
        <v>96</v>
      </c>
      <c r="B110" s="21"/>
      <c r="C110" s="20" t="s">
        <v>323</v>
      </c>
      <c r="D110" s="20" t="s">
        <v>367</v>
      </c>
      <c r="E110" s="20" t="s">
        <v>33</v>
      </c>
      <c r="F110" s="20" t="s">
        <v>368</v>
      </c>
      <c r="G110" s="21"/>
      <c r="H110" s="20" t="s">
        <v>369</v>
      </c>
      <c r="I110" s="21" t="s">
        <v>37</v>
      </c>
      <c r="J110" s="20" t="s">
        <v>57</v>
      </c>
      <c r="K110" s="35">
        <f t="shared" si="18"/>
        <v>182.664865</v>
      </c>
      <c r="L110" s="35"/>
      <c r="M110" s="35">
        <v>182.664865</v>
      </c>
      <c r="N110" s="21"/>
      <c r="O110" s="21"/>
      <c r="P110" s="18"/>
      <c r="Q110" s="21"/>
      <c r="R110" s="21"/>
      <c r="S110" s="21"/>
      <c r="T110" s="20" t="s">
        <v>369</v>
      </c>
      <c r="U110" s="20" t="s">
        <v>118</v>
      </c>
      <c r="V110" s="21"/>
    </row>
    <row r="111" s="3" customFormat="1" ht="166" customHeight="1" spans="1:22">
      <c r="A111" s="18">
        <v>97</v>
      </c>
      <c r="B111" s="19"/>
      <c r="C111" s="20" t="s">
        <v>323</v>
      </c>
      <c r="D111" s="24" t="s">
        <v>370</v>
      </c>
      <c r="E111" s="20" t="s">
        <v>33</v>
      </c>
      <c r="F111" s="32" t="s">
        <v>371</v>
      </c>
      <c r="G111" s="25"/>
      <c r="H111" s="32" t="s">
        <v>372</v>
      </c>
      <c r="I111" s="21" t="s">
        <v>37</v>
      </c>
      <c r="J111" s="36" t="s">
        <v>84</v>
      </c>
      <c r="K111" s="35">
        <f t="shared" si="18"/>
        <v>7.464639</v>
      </c>
      <c r="L111" s="37"/>
      <c r="M111" s="37">
        <v>7.464639</v>
      </c>
      <c r="N111" s="25"/>
      <c r="O111" s="25"/>
      <c r="P111" s="48"/>
      <c r="Q111" s="25"/>
      <c r="R111" s="25"/>
      <c r="S111" s="25"/>
      <c r="T111" s="32" t="s">
        <v>372</v>
      </c>
      <c r="U111" s="51"/>
      <c r="V111" s="42"/>
    </row>
    <row r="112" s="3" customFormat="1" ht="166" customHeight="1" spans="1:22">
      <c r="A112" s="18">
        <v>98</v>
      </c>
      <c r="B112" s="21"/>
      <c r="C112" s="20" t="s">
        <v>323</v>
      </c>
      <c r="D112" s="20" t="s">
        <v>373</v>
      </c>
      <c r="E112" s="20" t="s">
        <v>33</v>
      </c>
      <c r="F112" s="20" t="s">
        <v>374</v>
      </c>
      <c r="G112" s="21"/>
      <c r="H112" s="20" t="s">
        <v>375</v>
      </c>
      <c r="I112" s="21" t="s">
        <v>37</v>
      </c>
      <c r="J112" s="20" t="s">
        <v>89</v>
      </c>
      <c r="K112" s="35">
        <v>187.720856</v>
      </c>
      <c r="L112" s="35"/>
      <c r="M112" s="35">
        <v>187.720856</v>
      </c>
      <c r="N112" s="21"/>
      <c r="O112" s="21"/>
      <c r="P112" s="18"/>
      <c r="Q112" s="21"/>
      <c r="R112" s="21"/>
      <c r="S112" s="21"/>
      <c r="T112" s="20" t="s">
        <v>375</v>
      </c>
      <c r="U112" s="20" t="s">
        <v>118</v>
      </c>
      <c r="V112" s="21"/>
    </row>
    <row r="113" s="3" customFormat="1" ht="166" customHeight="1" spans="1:22">
      <c r="A113" s="18">
        <v>99</v>
      </c>
      <c r="B113" s="21"/>
      <c r="C113" s="20" t="s">
        <v>323</v>
      </c>
      <c r="D113" s="20" t="s">
        <v>376</v>
      </c>
      <c r="E113" s="20" t="s">
        <v>33</v>
      </c>
      <c r="F113" s="20" t="s">
        <v>377</v>
      </c>
      <c r="G113" s="21"/>
      <c r="H113" s="20" t="s">
        <v>378</v>
      </c>
      <c r="I113" s="21" t="s">
        <v>37</v>
      </c>
      <c r="J113" s="20" t="s">
        <v>126</v>
      </c>
      <c r="K113" s="35">
        <v>50.14493</v>
      </c>
      <c r="L113" s="35"/>
      <c r="M113" s="35">
        <v>50.14493</v>
      </c>
      <c r="N113" s="21"/>
      <c r="O113" s="21"/>
      <c r="P113" s="18"/>
      <c r="Q113" s="21"/>
      <c r="R113" s="21"/>
      <c r="S113" s="21"/>
      <c r="T113" s="20" t="s">
        <v>378</v>
      </c>
      <c r="U113" s="20" t="s">
        <v>118</v>
      </c>
      <c r="V113" s="21"/>
    </row>
    <row r="114" s="3" customFormat="1" ht="166" customHeight="1" spans="1:22">
      <c r="A114" s="18">
        <v>100</v>
      </c>
      <c r="B114" s="21"/>
      <c r="C114" s="20" t="s">
        <v>323</v>
      </c>
      <c r="D114" s="20" t="s">
        <v>379</v>
      </c>
      <c r="E114" s="20" t="s">
        <v>33</v>
      </c>
      <c r="F114" s="20" t="s">
        <v>380</v>
      </c>
      <c r="G114" s="21"/>
      <c r="H114" s="20" t="s">
        <v>147</v>
      </c>
      <c r="I114" s="21" t="s">
        <v>37</v>
      </c>
      <c r="J114" s="20" t="s">
        <v>135</v>
      </c>
      <c r="K114" s="49">
        <v>37.518968</v>
      </c>
      <c r="L114" s="35"/>
      <c r="M114" s="35">
        <v>37.518968</v>
      </c>
      <c r="N114" s="21"/>
      <c r="O114" s="21"/>
      <c r="P114" s="50"/>
      <c r="Q114" s="21"/>
      <c r="R114" s="21"/>
      <c r="S114" s="21"/>
      <c r="T114" s="20" t="s">
        <v>147</v>
      </c>
      <c r="U114" s="20" t="s">
        <v>118</v>
      </c>
      <c r="V114" s="21"/>
    </row>
    <row r="115" s="3" customFormat="1" ht="166" customHeight="1" spans="1:22">
      <c r="A115" s="18">
        <v>101</v>
      </c>
      <c r="B115" s="21"/>
      <c r="C115" s="20" t="s">
        <v>323</v>
      </c>
      <c r="D115" s="20" t="s">
        <v>381</v>
      </c>
      <c r="E115" s="20" t="s">
        <v>33</v>
      </c>
      <c r="F115" s="20" t="s">
        <v>382</v>
      </c>
      <c r="G115" s="21"/>
      <c r="H115" s="20" t="s">
        <v>383</v>
      </c>
      <c r="I115" s="21" t="s">
        <v>37</v>
      </c>
      <c r="J115" s="20" t="s">
        <v>126</v>
      </c>
      <c r="K115" s="35">
        <v>10.00383</v>
      </c>
      <c r="L115" s="35"/>
      <c r="M115" s="35">
        <v>10.00383</v>
      </c>
      <c r="N115" s="21"/>
      <c r="O115" s="21"/>
      <c r="P115" s="21"/>
      <c r="Q115" s="21"/>
      <c r="R115" s="21"/>
      <c r="S115" s="21"/>
      <c r="T115" s="20" t="s">
        <v>383</v>
      </c>
      <c r="U115" s="20" t="s">
        <v>72</v>
      </c>
      <c r="V115" s="21"/>
    </row>
    <row r="116" s="3" customFormat="1" ht="166" customHeight="1" spans="1:22">
      <c r="A116" s="18">
        <v>102</v>
      </c>
      <c r="B116" s="21"/>
      <c r="C116" s="20" t="s">
        <v>323</v>
      </c>
      <c r="D116" s="20" t="s">
        <v>384</v>
      </c>
      <c r="E116" s="20" t="s">
        <v>33</v>
      </c>
      <c r="F116" s="20" t="s">
        <v>385</v>
      </c>
      <c r="G116" s="21"/>
      <c r="H116" s="20" t="s">
        <v>140</v>
      </c>
      <c r="I116" s="21" t="s">
        <v>70</v>
      </c>
      <c r="J116" s="20" t="s">
        <v>135</v>
      </c>
      <c r="K116" s="21">
        <v>110</v>
      </c>
      <c r="L116" s="21"/>
      <c r="M116" s="21">
        <v>110</v>
      </c>
      <c r="N116" s="21"/>
      <c r="O116" s="21"/>
      <c r="P116" s="21"/>
      <c r="Q116" s="21"/>
      <c r="R116" s="21"/>
      <c r="S116" s="21"/>
      <c r="T116" s="20" t="s">
        <v>140</v>
      </c>
      <c r="U116" s="20" t="s">
        <v>118</v>
      </c>
      <c r="V116" s="21"/>
    </row>
    <row r="117" ht="52" customHeight="1" spans="1:22">
      <c r="A117" s="45" t="s">
        <v>386</v>
      </c>
      <c r="B117" s="31"/>
      <c r="C117" s="30" t="s">
        <v>387</v>
      </c>
      <c r="D117" s="21"/>
      <c r="E117" s="21"/>
      <c r="F117" s="21"/>
      <c r="G117" s="21"/>
      <c r="H117" s="21"/>
      <c r="I117" s="21"/>
      <c r="J117" s="21"/>
      <c r="K117" s="35">
        <f>SUM(L117:S117)</f>
        <v>2223.382785</v>
      </c>
      <c r="L117" s="35">
        <f t="shared" ref="L117:S117" si="19">SUM(L118:L135)</f>
        <v>856.840452</v>
      </c>
      <c r="M117" s="21">
        <f t="shared" si="19"/>
        <v>824.542333</v>
      </c>
      <c r="N117" s="21">
        <f t="shared" si="19"/>
        <v>0</v>
      </c>
      <c r="O117" s="21">
        <f t="shared" si="19"/>
        <v>0</v>
      </c>
      <c r="P117" s="21">
        <f t="shared" si="19"/>
        <v>0</v>
      </c>
      <c r="Q117" s="21">
        <f t="shared" si="19"/>
        <v>172</v>
      </c>
      <c r="R117" s="21">
        <f t="shared" si="19"/>
        <v>30</v>
      </c>
      <c r="S117" s="21">
        <f t="shared" si="19"/>
        <v>340</v>
      </c>
      <c r="T117" s="21"/>
      <c r="U117" s="21"/>
      <c r="V117" s="21"/>
    </row>
    <row r="118" s="3" customFormat="1" ht="166" customHeight="1" spans="1:22">
      <c r="A118" s="18">
        <v>103</v>
      </c>
      <c r="B118" s="21"/>
      <c r="C118" s="20" t="s">
        <v>388</v>
      </c>
      <c r="D118" s="20" t="s">
        <v>389</v>
      </c>
      <c r="E118" s="20" t="s">
        <v>33</v>
      </c>
      <c r="F118" s="20" t="s">
        <v>390</v>
      </c>
      <c r="G118" s="21"/>
      <c r="H118" s="20" t="s">
        <v>391</v>
      </c>
      <c r="I118" s="21" t="s">
        <v>37</v>
      </c>
      <c r="J118" s="20" t="s">
        <v>38</v>
      </c>
      <c r="K118" s="35">
        <f>SUM(L118:S118)</f>
        <v>677.355318</v>
      </c>
      <c r="L118" s="35">
        <v>389.355318</v>
      </c>
      <c r="M118" s="21"/>
      <c r="N118" s="21"/>
      <c r="O118" s="21"/>
      <c r="P118" s="21"/>
      <c r="Q118" s="21"/>
      <c r="R118" s="21"/>
      <c r="S118" s="21">
        <v>288</v>
      </c>
      <c r="T118" s="20" t="s">
        <v>391</v>
      </c>
      <c r="U118" s="21"/>
      <c r="V118" s="21"/>
    </row>
    <row r="119" s="3" customFormat="1" ht="166" customHeight="1" spans="1:22">
      <c r="A119" s="18">
        <v>104</v>
      </c>
      <c r="B119" s="21"/>
      <c r="C119" s="20" t="s">
        <v>388</v>
      </c>
      <c r="D119" s="21" t="s">
        <v>392</v>
      </c>
      <c r="E119" s="20" t="s">
        <v>33</v>
      </c>
      <c r="F119" s="20" t="s">
        <v>393</v>
      </c>
      <c r="G119" s="21"/>
      <c r="H119" s="20" t="s">
        <v>394</v>
      </c>
      <c r="I119" s="21" t="s">
        <v>37</v>
      </c>
      <c r="J119" s="20" t="s">
        <v>395</v>
      </c>
      <c r="K119" s="21">
        <v>30</v>
      </c>
      <c r="L119" s="21"/>
      <c r="M119" s="21"/>
      <c r="N119" s="21"/>
      <c r="O119" s="21"/>
      <c r="P119" s="21"/>
      <c r="Q119" s="21"/>
      <c r="R119" s="21">
        <v>30</v>
      </c>
      <c r="S119" s="21"/>
      <c r="T119" s="20" t="s">
        <v>394</v>
      </c>
      <c r="U119" s="20" t="s">
        <v>72</v>
      </c>
      <c r="V119" s="21"/>
    </row>
    <row r="120" s="3" customFormat="1" ht="166" customHeight="1" spans="1:22">
      <c r="A120" s="18">
        <v>105</v>
      </c>
      <c r="B120" s="21"/>
      <c r="C120" s="20" t="s">
        <v>388</v>
      </c>
      <c r="D120" s="20" t="s">
        <v>396</v>
      </c>
      <c r="E120" s="20" t="s">
        <v>33</v>
      </c>
      <c r="F120" s="20" t="s">
        <v>397</v>
      </c>
      <c r="G120" s="21"/>
      <c r="H120" s="20" t="s">
        <v>211</v>
      </c>
      <c r="I120" s="21" t="s">
        <v>37</v>
      </c>
      <c r="J120" s="20" t="s">
        <v>57</v>
      </c>
      <c r="K120" s="35">
        <f t="shared" ref="K120:K129" si="20">SUM(L120:S120)</f>
        <v>210.409809</v>
      </c>
      <c r="L120" s="35"/>
      <c r="M120" s="35">
        <v>206.409809</v>
      </c>
      <c r="N120" s="21"/>
      <c r="O120" s="21"/>
      <c r="P120" s="21"/>
      <c r="Q120" s="21"/>
      <c r="R120" s="21"/>
      <c r="S120" s="21">
        <v>4</v>
      </c>
      <c r="T120" s="20" t="s">
        <v>212</v>
      </c>
      <c r="U120" s="20" t="s">
        <v>118</v>
      </c>
      <c r="V120" s="21"/>
    </row>
    <row r="121" s="3" customFormat="1" ht="166" customHeight="1" spans="1:22">
      <c r="A121" s="18">
        <v>106</v>
      </c>
      <c r="B121" s="21"/>
      <c r="C121" s="20" t="s">
        <v>388</v>
      </c>
      <c r="D121" s="20" t="s">
        <v>398</v>
      </c>
      <c r="E121" s="20" t="s">
        <v>33</v>
      </c>
      <c r="F121" s="20" t="s">
        <v>399</v>
      </c>
      <c r="G121" s="21"/>
      <c r="H121" s="20" t="s">
        <v>176</v>
      </c>
      <c r="I121" s="21" t="s">
        <v>37</v>
      </c>
      <c r="J121" s="20" t="s">
        <v>57</v>
      </c>
      <c r="K121" s="21">
        <f t="shared" si="20"/>
        <v>135</v>
      </c>
      <c r="L121" s="21"/>
      <c r="M121" s="21">
        <v>115</v>
      </c>
      <c r="N121" s="21"/>
      <c r="O121" s="21"/>
      <c r="P121" s="21"/>
      <c r="Q121" s="21"/>
      <c r="R121" s="21"/>
      <c r="S121" s="21">
        <v>20</v>
      </c>
      <c r="T121" s="20" t="s">
        <v>177</v>
      </c>
      <c r="U121" s="21"/>
      <c r="V121" s="21"/>
    </row>
    <row r="122" s="3" customFormat="1" ht="166" customHeight="1" spans="1:22">
      <c r="A122" s="18">
        <v>107</v>
      </c>
      <c r="B122" s="21"/>
      <c r="C122" s="20" t="s">
        <v>388</v>
      </c>
      <c r="D122" s="20" t="s">
        <v>400</v>
      </c>
      <c r="E122" s="20" t="s">
        <v>33</v>
      </c>
      <c r="F122" s="20" t="s">
        <v>401</v>
      </c>
      <c r="G122" s="21"/>
      <c r="H122" s="20" t="s">
        <v>75</v>
      </c>
      <c r="I122" s="21" t="s">
        <v>37</v>
      </c>
      <c r="J122" s="20" t="s">
        <v>57</v>
      </c>
      <c r="K122" s="21">
        <f t="shared" si="20"/>
        <v>110</v>
      </c>
      <c r="L122" s="21"/>
      <c r="M122" s="21"/>
      <c r="N122" s="21"/>
      <c r="O122" s="21"/>
      <c r="P122" s="21"/>
      <c r="Q122" s="21">
        <v>110</v>
      </c>
      <c r="R122" s="21"/>
      <c r="S122" s="21"/>
      <c r="T122" s="20" t="s">
        <v>76</v>
      </c>
      <c r="U122" s="21"/>
      <c r="V122" s="21"/>
    </row>
    <row r="123" s="3" customFormat="1" ht="166" customHeight="1" spans="1:22">
      <c r="A123" s="18">
        <v>108</v>
      </c>
      <c r="B123" s="21"/>
      <c r="C123" s="20" t="s">
        <v>388</v>
      </c>
      <c r="D123" s="20" t="s">
        <v>402</v>
      </c>
      <c r="E123" s="20" t="s">
        <v>33</v>
      </c>
      <c r="F123" s="20" t="s">
        <v>403</v>
      </c>
      <c r="G123" s="21"/>
      <c r="H123" s="20" t="s">
        <v>219</v>
      </c>
      <c r="I123" s="21" t="s">
        <v>37</v>
      </c>
      <c r="J123" s="20" t="s">
        <v>84</v>
      </c>
      <c r="K123" s="35">
        <f t="shared" si="20"/>
        <v>54.593904</v>
      </c>
      <c r="L123" s="35">
        <v>48.593904</v>
      </c>
      <c r="M123" s="21"/>
      <c r="N123" s="21"/>
      <c r="O123" s="21"/>
      <c r="P123" s="21"/>
      <c r="Q123" s="21"/>
      <c r="R123" s="21"/>
      <c r="S123" s="21">
        <v>6</v>
      </c>
      <c r="T123" s="20" t="s">
        <v>220</v>
      </c>
      <c r="U123" s="21"/>
      <c r="V123" s="21"/>
    </row>
    <row r="124" s="3" customFormat="1" ht="166" customHeight="1" spans="1:22">
      <c r="A124" s="18">
        <v>109</v>
      </c>
      <c r="B124" s="21"/>
      <c r="C124" s="20" t="s">
        <v>388</v>
      </c>
      <c r="D124" s="20" t="s">
        <v>404</v>
      </c>
      <c r="E124" s="20" t="s">
        <v>33</v>
      </c>
      <c r="F124" s="20" t="s">
        <v>405</v>
      </c>
      <c r="G124" s="21"/>
      <c r="H124" s="20" t="s">
        <v>223</v>
      </c>
      <c r="I124" s="21" t="s">
        <v>37</v>
      </c>
      <c r="J124" s="20" t="s">
        <v>84</v>
      </c>
      <c r="K124" s="35">
        <f t="shared" si="20"/>
        <v>49.122895</v>
      </c>
      <c r="L124" s="35">
        <v>49.122895</v>
      </c>
      <c r="M124" s="21"/>
      <c r="N124" s="21"/>
      <c r="O124" s="21"/>
      <c r="P124" s="21"/>
      <c r="Q124" s="21"/>
      <c r="R124" s="21"/>
      <c r="S124" s="21"/>
      <c r="T124" s="20" t="s">
        <v>224</v>
      </c>
      <c r="U124" s="21"/>
      <c r="V124" s="21"/>
    </row>
    <row r="125" s="3" customFormat="1" ht="166" customHeight="1" spans="1:22">
      <c r="A125" s="18">
        <v>110</v>
      </c>
      <c r="B125" s="21"/>
      <c r="C125" s="20" t="s">
        <v>388</v>
      </c>
      <c r="D125" s="20" t="s">
        <v>406</v>
      </c>
      <c r="E125" s="20" t="s">
        <v>33</v>
      </c>
      <c r="F125" s="20" t="s">
        <v>407</v>
      </c>
      <c r="G125" s="21"/>
      <c r="H125" s="20" t="s">
        <v>88</v>
      </c>
      <c r="I125" s="21" t="s">
        <v>37</v>
      </c>
      <c r="J125" s="20" t="s">
        <v>89</v>
      </c>
      <c r="K125" s="35">
        <f t="shared" si="20"/>
        <v>99.983444</v>
      </c>
      <c r="L125" s="35">
        <v>99.983444</v>
      </c>
      <c r="M125" s="21"/>
      <c r="N125" s="21"/>
      <c r="O125" s="21"/>
      <c r="P125" s="21"/>
      <c r="Q125" s="21"/>
      <c r="R125" s="21"/>
      <c r="S125" s="21"/>
      <c r="T125" s="20" t="s">
        <v>90</v>
      </c>
      <c r="U125" s="21"/>
      <c r="V125" s="21"/>
    </row>
    <row r="126" s="3" customFormat="1" ht="166" customHeight="1" spans="1:22">
      <c r="A126" s="18">
        <v>111</v>
      </c>
      <c r="B126" s="21"/>
      <c r="C126" s="20" t="s">
        <v>388</v>
      </c>
      <c r="D126" s="20" t="s">
        <v>408</v>
      </c>
      <c r="E126" s="20" t="s">
        <v>33</v>
      </c>
      <c r="F126" s="20" t="s">
        <v>409</v>
      </c>
      <c r="G126" s="21"/>
      <c r="H126" s="20" t="s">
        <v>93</v>
      </c>
      <c r="I126" s="21" t="s">
        <v>37</v>
      </c>
      <c r="J126" s="20" t="s">
        <v>89</v>
      </c>
      <c r="K126" s="35">
        <f t="shared" si="20"/>
        <v>73.883668</v>
      </c>
      <c r="L126" s="35">
        <v>73.883668</v>
      </c>
      <c r="M126" s="21"/>
      <c r="N126" s="21"/>
      <c r="O126" s="21"/>
      <c r="P126" s="21"/>
      <c r="Q126" s="21"/>
      <c r="R126" s="21"/>
      <c r="S126" s="21"/>
      <c r="T126" s="20" t="s">
        <v>94</v>
      </c>
      <c r="U126" s="21"/>
      <c r="V126" s="21"/>
    </row>
    <row r="127" s="3" customFormat="1" ht="166" customHeight="1" spans="1:22">
      <c r="A127" s="18">
        <v>112</v>
      </c>
      <c r="B127" s="21"/>
      <c r="C127" s="20" t="s">
        <v>388</v>
      </c>
      <c r="D127" s="20" t="s">
        <v>410</v>
      </c>
      <c r="E127" s="20" t="s">
        <v>33</v>
      </c>
      <c r="F127" s="20" t="s">
        <v>411</v>
      </c>
      <c r="G127" s="21"/>
      <c r="H127" s="20" t="s">
        <v>108</v>
      </c>
      <c r="I127" s="21" t="s">
        <v>37</v>
      </c>
      <c r="J127" s="20" t="s">
        <v>104</v>
      </c>
      <c r="K127" s="21">
        <f t="shared" si="20"/>
        <v>52</v>
      </c>
      <c r="L127" s="21">
        <v>30</v>
      </c>
      <c r="M127" s="21"/>
      <c r="N127" s="21"/>
      <c r="O127" s="21"/>
      <c r="P127" s="21"/>
      <c r="Q127" s="21"/>
      <c r="R127" s="21"/>
      <c r="S127" s="21">
        <v>22</v>
      </c>
      <c r="T127" s="20" t="s">
        <v>109</v>
      </c>
      <c r="U127" s="21"/>
      <c r="V127" s="21"/>
    </row>
    <row r="128" s="3" customFormat="1" ht="166" customHeight="1" spans="1:22">
      <c r="A128" s="18">
        <v>113</v>
      </c>
      <c r="B128" s="21"/>
      <c r="C128" s="20" t="s">
        <v>388</v>
      </c>
      <c r="D128" s="20" t="s">
        <v>412</v>
      </c>
      <c r="E128" s="20" t="s">
        <v>33</v>
      </c>
      <c r="F128" s="20" t="s">
        <v>413</v>
      </c>
      <c r="G128" s="21"/>
      <c r="H128" s="20" t="s">
        <v>270</v>
      </c>
      <c r="I128" s="21" t="s">
        <v>37</v>
      </c>
      <c r="J128" s="20" t="s">
        <v>126</v>
      </c>
      <c r="K128" s="21">
        <f t="shared" si="20"/>
        <v>62</v>
      </c>
      <c r="L128" s="21"/>
      <c r="M128" s="21"/>
      <c r="N128" s="21"/>
      <c r="O128" s="21"/>
      <c r="P128" s="21"/>
      <c r="Q128" s="21">
        <v>62</v>
      </c>
      <c r="R128" s="21"/>
      <c r="S128" s="21"/>
      <c r="T128" s="20" t="s">
        <v>271</v>
      </c>
      <c r="U128" s="21"/>
      <c r="V128" s="21"/>
    </row>
    <row r="129" s="3" customFormat="1" ht="166" customHeight="1" spans="1:22">
      <c r="A129" s="18">
        <v>114</v>
      </c>
      <c r="B129" s="21"/>
      <c r="C129" s="20" t="s">
        <v>388</v>
      </c>
      <c r="D129" s="20" t="s">
        <v>414</v>
      </c>
      <c r="E129" s="20" t="s">
        <v>33</v>
      </c>
      <c r="F129" s="20" t="s">
        <v>415</v>
      </c>
      <c r="G129" s="21"/>
      <c r="H129" s="20" t="s">
        <v>416</v>
      </c>
      <c r="I129" s="21" t="s">
        <v>37</v>
      </c>
      <c r="J129" s="20" t="s">
        <v>126</v>
      </c>
      <c r="K129" s="35">
        <f t="shared" si="20"/>
        <v>98.132524</v>
      </c>
      <c r="L129" s="35"/>
      <c r="M129" s="35">
        <v>98.132524</v>
      </c>
      <c r="N129" s="21"/>
      <c r="O129" s="21"/>
      <c r="P129" s="21"/>
      <c r="Q129" s="21"/>
      <c r="R129" s="21"/>
      <c r="S129" s="21"/>
      <c r="T129" s="20" t="s">
        <v>417</v>
      </c>
      <c r="U129" s="20" t="s">
        <v>118</v>
      </c>
      <c r="V129" s="21"/>
    </row>
    <row r="130" s="3" customFormat="1" ht="166" customHeight="1" spans="1:22">
      <c r="A130" s="18">
        <v>115</v>
      </c>
      <c r="B130" s="21"/>
      <c r="C130" s="20" t="s">
        <v>388</v>
      </c>
      <c r="D130" s="20" t="s">
        <v>418</v>
      </c>
      <c r="E130" s="20" t="s">
        <v>33</v>
      </c>
      <c r="F130" s="20" t="s">
        <v>419</v>
      </c>
      <c r="G130" s="21"/>
      <c r="H130" s="20" t="s">
        <v>134</v>
      </c>
      <c r="I130" s="21" t="s">
        <v>37</v>
      </c>
      <c r="J130" s="20" t="s">
        <v>135</v>
      </c>
      <c r="K130" s="21">
        <f t="shared" ref="K130:K137" si="21">SUM(L130:S130)</f>
        <v>20</v>
      </c>
      <c r="L130" s="21">
        <v>20</v>
      </c>
      <c r="M130" s="21"/>
      <c r="N130" s="21"/>
      <c r="O130" s="21"/>
      <c r="P130" s="21"/>
      <c r="Q130" s="21"/>
      <c r="R130" s="21"/>
      <c r="S130" s="21"/>
      <c r="T130" s="20" t="s">
        <v>136</v>
      </c>
      <c r="U130" s="21"/>
      <c r="V130" s="21"/>
    </row>
    <row r="131" s="3" customFormat="1" ht="166" customHeight="1" spans="1:22">
      <c r="A131" s="18">
        <v>116</v>
      </c>
      <c r="B131" s="21"/>
      <c r="C131" s="20" t="s">
        <v>388</v>
      </c>
      <c r="D131" s="20" t="s">
        <v>420</v>
      </c>
      <c r="E131" s="20" t="s">
        <v>33</v>
      </c>
      <c r="F131" s="21" t="s">
        <v>421</v>
      </c>
      <c r="G131" s="21"/>
      <c r="H131" s="20" t="s">
        <v>139</v>
      </c>
      <c r="I131" s="21" t="s">
        <v>37</v>
      </c>
      <c r="J131" s="20" t="s">
        <v>135</v>
      </c>
      <c r="K131" s="21">
        <f t="shared" si="21"/>
        <v>115</v>
      </c>
      <c r="L131" s="21"/>
      <c r="M131" s="21">
        <v>115</v>
      </c>
      <c r="N131" s="21"/>
      <c r="O131" s="21"/>
      <c r="P131" s="21"/>
      <c r="Q131" s="21"/>
      <c r="R131" s="21"/>
      <c r="S131" s="21"/>
      <c r="T131" s="20" t="s">
        <v>140</v>
      </c>
      <c r="U131" s="21"/>
      <c r="V131" s="21"/>
    </row>
    <row r="132" s="3" customFormat="1" ht="166" customHeight="1" spans="1:22">
      <c r="A132" s="18">
        <v>117</v>
      </c>
      <c r="B132" s="21"/>
      <c r="C132" s="20" t="s">
        <v>388</v>
      </c>
      <c r="D132" s="20" t="s">
        <v>422</v>
      </c>
      <c r="E132" s="20" t="s">
        <v>33</v>
      </c>
      <c r="F132" s="20" t="s">
        <v>423</v>
      </c>
      <c r="G132" s="21"/>
      <c r="H132" s="20" t="s">
        <v>150</v>
      </c>
      <c r="I132" s="21" t="s">
        <v>37</v>
      </c>
      <c r="J132" s="20" t="s">
        <v>151</v>
      </c>
      <c r="K132" s="35">
        <f t="shared" si="21"/>
        <v>45.901223</v>
      </c>
      <c r="L132" s="35">
        <v>45.901223</v>
      </c>
      <c r="M132" s="21"/>
      <c r="N132" s="21"/>
      <c r="O132" s="21"/>
      <c r="P132" s="21"/>
      <c r="Q132" s="21"/>
      <c r="R132" s="21"/>
      <c r="S132" s="21"/>
      <c r="T132" s="20" t="s">
        <v>152</v>
      </c>
      <c r="U132" s="21"/>
      <c r="V132" s="21"/>
    </row>
    <row r="133" s="3" customFormat="1" ht="166" customHeight="1" spans="1:22">
      <c r="A133" s="18">
        <v>118</v>
      </c>
      <c r="B133" s="21"/>
      <c r="C133" s="20" t="s">
        <v>388</v>
      </c>
      <c r="D133" s="20" t="s">
        <v>424</v>
      </c>
      <c r="E133" s="20" t="s">
        <v>33</v>
      </c>
      <c r="F133" s="20" t="s">
        <v>425</v>
      </c>
      <c r="G133" s="21"/>
      <c r="H133" s="20" t="s">
        <v>155</v>
      </c>
      <c r="I133" s="21" t="s">
        <v>37</v>
      </c>
      <c r="J133" s="20" t="s">
        <v>151</v>
      </c>
      <c r="K133" s="21">
        <f t="shared" si="21"/>
        <v>5</v>
      </c>
      <c r="L133" s="21"/>
      <c r="M133" s="21">
        <v>5</v>
      </c>
      <c r="N133" s="21"/>
      <c r="O133" s="21"/>
      <c r="P133" s="21"/>
      <c r="Q133" s="21"/>
      <c r="R133" s="21"/>
      <c r="S133" s="21"/>
      <c r="T133" s="20" t="s">
        <v>156</v>
      </c>
      <c r="U133" s="21"/>
      <c r="V133" s="21"/>
    </row>
    <row r="134" s="3" customFormat="1" ht="166" customHeight="1" spans="1:22">
      <c r="A134" s="18">
        <v>119</v>
      </c>
      <c r="B134" s="21"/>
      <c r="C134" s="20" t="s">
        <v>388</v>
      </c>
      <c r="D134" s="20" t="s">
        <v>426</v>
      </c>
      <c r="E134" s="20" t="s">
        <v>33</v>
      </c>
      <c r="F134" s="20" t="s">
        <v>427</v>
      </c>
      <c r="G134" s="21"/>
      <c r="H134" s="20" t="s">
        <v>235</v>
      </c>
      <c r="I134" s="21" t="s">
        <v>37</v>
      </c>
      <c r="J134" s="20" t="s">
        <v>164</v>
      </c>
      <c r="K134" s="21">
        <f t="shared" si="21"/>
        <v>285</v>
      </c>
      <c r="L134" s="21"/>
      <c r="M134" s="21">
        <v>285</v>
      </c>
      <c r="N134" s="21"/>
      <c r="O134" s="21"/>
      <c r="P134" s="21"/>
      <c r="Q134" s="21"/>
      <c r="R134" s="21"/>
      <c r="S134" s="21"/>
      <c r="T134" s="20" t="s">
        <v>236</v>
      </c>
      <c r="U134" s="21"/>
      <c r="V134" s="21"/>
    </row>
    <row r="135" s="3" customFormat="1" ht="166" customHeight="1" spans="1:22">
      <c r="A135" s="18">
        <v>120</v>
      </c>
      <c r="B135" s="21"/>
      <c r="C135" s="20" t="s">
        <v>388</v>
      </c>
      <c r="D135" s="20" t="s">
        <v>428</v>
      </c>
      <c r="E135" s="20" t="s">
        <v>33</v>
      </c>
      <c r="F135" s="20" t="s">
        <v>429</v>
      </c>
      <c r="G135" s="21"/>
      <c r="H135" s="20" t="s">
        <v>163</v>
      </c>
      <c r="I135" s="21" t="s">
        <v>37</v>
      </c>
      <c r="J135" s="20" t="s">
        <v>164</v>
      </c>
      <c r="K135" s="21">
        <f t="shared" si="21"/>
        <v>100</v>
      </c>
      <c r="L135" s="21">
        <v>100</v>
      </c>
      <c r="M135" s="21"/>
      <c r="N135" s="21"/>
      <c r="O135" s="21"/>
      <c r="P135" s="21"/>
      <c r="Q135" s="21"/>
      <c r="R135" s="21"/>
      <c r="S135" s="21"/>
      <c r="T135" s="20" t="s">
        <v>165</v>
      </c>
      <c r="U135" s="21"/>
      <c r="V135" s="21"/>
    </row>
    <row r="136" ht="52" customHeight="1" spans="1:22">
      <c r="A136" s="45" t="s">
        <v>430</v>
      </c>
      <c r="B136" s="30" t="s">
        <v>431</v>
      </c>
      <c r="C136" s="31"/>
      <c r="D136" s="21"/>
      <c r="E136" s="21"/>
      <c r="F136" s="21"/>
      <c r="G136" s="21"/>
      <c r="H136" s="21"/>
      <c r="I136" s="21"/>
      <c r="J136" s="21"/>
      <c r="K136" s="35">
        <f t="shared" si="21"/>
        <v>665.7336</v>
      </c>
      <c r="L136" s="21">
        <f t="shared" ref="L136:S136" si="22">SUM(L137:L145)</f>
        <v>317.8</v>
      </c>
      <c r="M136" s="21">
        <f t="shared" si="22"/>
        <v>0</v>
      </c>
      <c r="N136" s="21">
        <f t="shared" si="22"/>
        <v>0</v>
      </c>
      <c r="O136" s="21">
        <f t="shared" si="22"/>
        <v>0</v>
      </c>
      <c r="P136" s="21">
        <f t="shared" si="22"/>
        <v>0</v>
      </c>
      <c r="Q136" s="35">
        <f t="shared" si="22"/>
        <v>112.9336</v>
      </c>
      <c r="R136" s="21">
        <f t="shared" si="22"/>
        <v>235</v>
      </c>
      <c r="S136" s="21">
        <f t="shared" si="22"/>
        <v>0</v>
      </c>
      <c r="T136" s="21"/>
      <c r="U136" s="21"/>
      <c r="V136" s="21"/>
    </row>
    <row r="137" s="3" customFormat="1" ht="166" customHeight="1" spans="1:22">
      <c r="A137" s="18">
        <v>121</v>
      </c>
      <c r="B137" s="21"/>
      <c r="C137" s="20" t="s">
        <v>432</v>
      </c>
      <c r="D137" s="21" t="s">
        <v>433</v>
      </c>
      <c r="E137" s="20" t="s">
        <v>33</v>
      </c>
      <c r="F137" s="20" t="s">
        <v>434</v>
      </c>
      <c r="G137" s="21"/>
      <c r="H137" s="20" t="s">
        <v>281</v>
      </c>
      <c r="I137" s="21" t="s">
        <v>37</v>
      </c>
      <c r="J137" s="20" t="s">
        <v>38</v>
      </c>
      <c r="K137" s="21">
        <f t="shared" si="21"/>
        <v>317.8</v>
      </c>
      <c r="L137" s="21">
        <v>317.8</v>
      </c>
      <c r="M137" s="21"/>
      <c r="N137" s="21"/>
      <c r="O137" s="21"/>
      <c r="P137" s="21"/>
      <c r="Q137" s="21"/>
      <c r="R137" s="21"/>
      <c r="S137" s="21"/>
      <c r="T137" s="20" t="s">
        <v>281</v>
      </c>
      <c r="U137" s="21"/>
      <c r="V137" s="21"/>
    </row>
    <row r="138" s="3" customFormat="1" ht="166" customHeight="1" spans="1:22">
      <c r="A138" s="18">
        <v>122</v>
      </c>
      <c r="B138" s="21"/>
      <c r="C138" s="20" t="s">
        <v>432</v>
      </c>
      <c r="D138" s="20" t="s">
        <v>435</v>
      </c>
      <c r="E138" s="20" t="s">
        <v>33</v>
      </c>
      <c r="F138" s="20" t="s">
        <v>436</v>
      </c>
      <c r="G138" s="21"/>
      <c r="H138" s="20" t="s">
        <v>437</v>
      </c>
      <c r="I138" s="21" t="s">
        <v>70</v>
      </c>
      <c r="J138" s="20" t="s">
        <v>438</v>
      </c>
      <c r="K138" s="35">
        <v>39.2832</v>
      </c>
      <c r="L138" s="35"/>
      <c r="M138" s="35"/>
      <c r="N138" s="35"/>
      <c r="O138" s="35"/>
      <c r="P138" s="35"/>
      <c r="Q138" s="35">
        <v>39.2832</v>
      </c>
      <c r="R138" s="21"/>
      <c r="S138" s="21"/>
      <c r="T138" s="20" t="s">
        <v>439</v>
      </c>
      <c r="U138" s="20" t="s">
        <v>72</v>
      </c>
      <c r="V138" s="21"/>
    </row>
    <row r="139" s="3" customFormat="1" ht="166" customHeight="1" spans="1:22">
      <c r="A139" s="18">
        <v>123</v>
      </c>
      <c r="B139" s="21"/>
      <c r="C139" s="20" t="s">
        <v>432</v>
      </c>
      <c r="D139" s="21" t="s">
        <v>440</v>
      </c>
      <c r="E139" s="20" t="s">
        <v>33</v>
      </c>
      <c r="F139" s="20" t="s">
        <v>441</v>
      </c>
      <c r="G139" s="21"/>
      <c r="H139" s="20" t="s">
        <v>442</v>
      </c>
      <c r="I139" s="21" t="s">
        <v>70</v>
      </c>
      <c r="J139" s="20" t="s">
        <v>438</v>
      </c>
      <c r="K139" s="35">
        <v>50</v>
      </c>
      <c r="L139" s="35"/>
      <c r="M139" s="35"/>
      <c r="N139" s="35"/>
      <c r="O139" s="35"/>
      <c r="P139" s="35"/>
      <c r="Q139" s="35"/>
      <c r="R139" s="21">
        <v>50</v>
      </c>
      <c r="S139" s="21"/>
      <c r="T139" s="20" t="s">
        <v>439</v>
      </c>
      <c r="U139" s="20" t="s">
        <v>72</v>
      </c>
      <c r="V139" s="21"/>
    </row>
    <row r="140" s="3" customFormat="1" ht="166" customHeight="1" spans="1:22">
      <c r="A140" s="18">
        <v>124</v>
      </c>
      <c r="B140" s="21"/>
      <c r="C140" s="20" t="s">
        <v>432</v>
      </c>
      <c r="D140" s="20" t="s">
        <v>443</v>
      </c>
      <c r="E140" s="20" t="s">
        <v>33</v>
      </c>
      <c r="F140" s="20" t="s">
        <v>444</v>
      </c>
      <c r="G140" s="21"/>
      <c r="H140" s="20" t="s">
        <v>437</v>
      </c>
      <c r="I140" s="21" t="s">
        <v>70</v>
      </c>
      <c r="J140" s="20" t="s">
        <v>445</v>
      </c>
      <c r="K140" s="35">
        <v>45.4754</v>
      </c>
      <c r="L140" s="35"/>
      <c r="M140" s="35"/>
      <c r="N140" s="35"/>
      <c r="O140" s="35"/>
      <c r="P140" s="35"/>
      <c r="Q140" s="35">
        <v>45.4754</v>
      </c>
      <c r="R140" s="21"/>
      <c r="S140" s="21"/>
      <c r="T140" s="20" t="s">
        <v>446</v>
      </c>
      <c r="U140" s="20" t="s">
        <v>72</v>
      </c>
      <c r="V140" s="21"/>
    </row>
    <row r="141" s="3" customFormat="1" ht="166" customHeight="1" spans="1:22">
      <c r="A141" s="18">
        <v>125</v>
      </c>
      <c r="B141" s="21"/>
      <c r="C141" s="20" t="s">
        <v>432</v>
      </c>
      <c r="D141" s="20" t="s">
        <v>447</v>
      </c>
      <c r="E141" s="20" t="s">
        <v>33</v>
      </c>
      <c r="F141" s="20" t="s">
        <v>448</v>
      </c>
      <c r="G141" s="21"/>
      <c r="H141" s="20" t="s">
        <v>437</v>
      </c>
      <c r="I141" s="21" t="s">
        <v>70</v>
      </c>
      <c r="J141" s="20" t="s">
        <v>290</v>
      </c>
      <c r="K141" s="35">
        <v>28.175</v>
      </c>
      <c r="L141" s="35"/>
      <c r="M141" s="35"/>
      <c r="N141" s="35"/>
      <c r="O141" s="35"/>
      <c r="P141" s="35"/>
      <c r="Q141" s="35">
        <v>28.175</v>
      </c>
      <c r="R141" s="21"/>
      <c r="S141" s="21"/>
      <c r="T141" s="20" t="s">
        <v>449</v>
      </c>
      <c r="U141" s="20" t="s">
        <v>72</v>
      </c>
      <c r="V141" s="21"/>
    </row>
    <row r="142" s="3" customFormat="1" ht="166" customHeight="1" spans="1:22">
      <c r="A142" s="18">
        <v>126</v>
      </c>
      <c r="B142" s="21"/>
      <c r="C142" s="20" t="s">
        <v>432</v>
      </c>
      <c r="D142" s="21" t="s">
        <v>450</v>
      </c>
      <c r="E142" s="20" t="s">
        <v>33</v>
      </c>
      <c r="F142" s="20" t="s">
        <v>451</v>
      </c>
      <c r="G142" s="21"/>
      <c r="H142" s="20" t="s">
        <v>312</v>
      </c>
      <c r="I142" s="21" t="s">
        <v>70</v>
      </c>
      <c r="J142" s="20" t="s">
        <v>445</v>
      </c>
      <c r="K142" s="21">
        <v>20</v>
      </c>
      <c r="L142" s="35"/>
      <c r="M142" s="35"/>
      <c r="N142" s="35"/>
      <c r="O142" s="35"/>
      <c r="P142" s="35"/>
      <c r="Q142" s="35"/>
      <c r="R142" s="21">
        <v>20</v>
      </c>
      <c r="S142" s="21"/>
      <c r="T142" s="20" t="s">
        <v>312</v>
      </c>
      <c r="U142" s="20" t="s">
        <v>72</v>
      </c>
      <c r="V142" s="21"/>
    </row>
    <row r="143" s="3" customFormat="1" ht="166" customHeight="1" spans="1:22">
      <c r="A143" s="18">
        <v>127</v>
      </c>
      <c r="B143" s="21"/>
      <c r="C143" s="20" t="s">
        <v>432</v>
      </c>
      <c r="D143" s="20" t="s">
        <v>452</v>
      </c>
      <c r="E143" s="20" t="s">
        <v>33</v>
      </c>
      <c r="F143" s="20" t="s">
        <v>453</v>
      </c>
      <c r="G143" s="21"/>
      <c r="H143" s="20" t="s">
        <v>416</v>
      </c>
      <c r="I143" s="21" t="s">
        <v>70</v>
      </c>
      <c r="J143" s="20" t="s">
        <v>126</v>
      </c>
      <c r="K143" s="21">
        <v>100</v>
      </c>
      <c r="L143" s="35"/>
      <c r="M143" s="35"/>
      <c r="N143" s="35"/>
      <c r="O143" s="35"/>
      <c r="P143" s="35"/>
      <c r="Q143" s="35"/>
      <c r="R143" s="21">
        <v>100</v>
      </c>
      <c r="S143" s="21"/>
      <c r="T143" s="20" t="s">
        <v>417</v>
      </c>
      <c r="U143" s="20" t="s">
        <v>72</v>
      </c>
      <c r="V143" s="21"/>
    </row>
    <row r="144" s="3" customFormat="1" ht="166" customHeight="1" spans="1:22">
      <c r="A144" s="18">
        <v>128</v>
      </c>
      <c r="B144" s="21"/>
      <c r="C144" s="20" t="s">
        <v>454</v>
      </c>
      <c r="D144" s="21" t="s">
        <v>455</v>
      </c>
      <c r="E144" s="20" t="s">
        <v>33</v>
      </c>
      <c r="F144" s="20" t="s">
        <v>456</v>
      </c>
      <c r="G144" s="21"/>
      <c r="H144" s="20" t="s">
        <v>457</v>
      </c>
      <c r="I144" s="21" t="s">
        <v>70</v>
      </c>
      <c r="J144" s="20" t="s">
        <v>458</v>
      </c>
      <c r="K144" s="21">
        <v>50</v>
      </c>
      <c r="L144" s="35"/>
      <c r="M144" s="35"/>
      <c r="N144" s="35"/>
      <c r="O144" s="35"/>
      <c r="P144" s="35"/>
      <c r="Q144" s="35"/>
      <c r="R144" s="21">
        <v>50</v>
      </c>
      <c r="S144" s="21"/>
      <c r="T144" s="20" t="s">
        <v>442</v>
      </c>
      <c r="U144" s="20" t="s">
        <v>72</v>
      </c>
      <c r="V144" s="21"/>
    </row>
    <row r="145" s="3" customFormat="1" ht="166" customHeight="1" spans="1:22">
      <c r="A145" s="18">
        <v>129</v>
      </c>
      <c r="B145" s="21"/>
      <c r="C145" s="20" t="s">
        <v>454</v>
      </c>
      <c r="D145" s="20" t="s">
        <v>459</v>
      </c>
      <c r="E145" s="20" t="s">
        <v>33</v>
      </c>
      <c r="F145" s="20" t="s">
        <v>460</v>
      </c>
      <c r="G145" s="21"/>
      <c r="H145" s="20" t="s">
        <v>312</v>
      </c>
      <c r="I145" s="21" t="s">
        <v>70</v>
      </c>
      <c r="J145" s="20" t="s">
        <v>461</v>
      </c>
      <c r="K145" s="21">
        <v>15</v>
      </c>
      <c r="L145" s="35"/>
      <c r="M145" s="35"/>
      <c r="N145" s="35"/>
      <c r="O145" s="35"/>
      <c r="P145" s="35"/>
      <c r="Q145" s="35"/>
      <c r="R145" s="21">
        <v>15</v>
      </c>
      <c r="S145" s="21"/>
      <c r="T145" s="20" t="s">
        <v>312</v>
      </c>
      <c r="U145" s="20" t="s">
        <v>72</v>
      </c>
      <c r="V145" s="21"/>
    </row>
    <row r="146" ht="52" customHeight="1" spans="1:22">
      <c r="A146" s="45" t="s">
        <v>462</v>
      </c>
      <c r="B146" s="53" t="s">
        <v>463</v>
      </c>
      <c r="C146" s="29"/>
      <c r="D146" s="21"/>
      <c r="E146" s="21"/>
      <c r="F146" s="21"/>
      <c r="G146" s="21"/>
      <c r="H146" s="21"/>
      <c r="I146" s="21"/>
      <c r="J146" s="21"/>
      <c r="K146" s="35">
        <f>SUM(L146:S146)</f>
        <v>110.91347</v>
      </c>
      <c r="L146" s="21">
        <f t="shared" ref="L146:S146" si="23">L150+L148+L149+L147</f>
        <v>66</v>
      </c>
      <c r="M146" s="21">
        <f t="shared" si="23"/>
        <v>0</v>
      </c>
      <c r="N146" s="21">
        <f t="shared" si="23"/>
        <v>0</v>
      </c>
      <c r="O146" s="21">
        <f t="shared" si="23"/>
        <v>0</v>
      </c>
      <c r="P146" s="21">
        <f t="shared" si="23"/>
        <v>0</v>
      </c>
      <c r="Q146" s="35">
        <f t="shared" si="23"/>
        <v>44.91347</v>
      </c>
      <c r="R146" s="21">
        <f t="shared" si="23"/>
        <v>0</v>
      </c>
      <c r="S146" s="21">
        <f t="shared" si="23"/>
        <v>0</v>
      </c>
      <c r="T146" s="21"/>
      <c r="U146" s="21"/>
      <c r="V146" s="18"/>
    </row>
    <row r="147" ht="166" customHeight="1" spans="1:22">
      <c r="A147" s="18">
        <v>130</v>
      </c>
      <c r="B147" s="27"/>
      <c r="C147" s="27"/>
      <c r="D147" s="24" t="s">
        <v>464</v>
      </c>
      <c r="E147" s="24" t="s">
        <v>465</v>
      </c>
      <c r="F147" s="24" t="s">
        <v>466</v>
      </c>
      <c r="G147" s="21"/>
      <c r="H147" s="36" t="s">
        <v>467</v>
      </c>
      <c r="I147" s="21" t="s">
        <v>70</v>
      </c>
      <c r="J147" s="36" t="s">
        <v>468</v>
      </c>
      <c r="K147" s="35">
        <v>44.91347</v>
      </c>
      <c r="L147" s="35"/>
      <c r="M147" s="37"/>
      <c r="N147" s="37"/>
      <c r="O147" s="37"/>
      <c r="P147" s="37"/>
      <c r="Q147" s="37">
        <v>44.91347</v>
      </c>
      <c r="R147" s="25"/>
      <c r="S147" s="25"/>
      <c r="T147" s="20" t="s">
        <v>469</v>
      </c>
      <c r="U147" s="20" t="s">
        <v>72</v>
      </c>
      <c r="V147" s="18"/>
    </row>
    <row r="148" ht="166" customHeight="1" spans="1:22">
      <c r="A148" s="18">
        <v>131</v>
      </c>
      <c r="B148" s="27"/>
      <c r="C148" s="27"/>
      <c r="D148" s="24" t="s">
        <v>470</v>
      </c>
      <c r="E148" s="20" t="s">
        <v>33</v>
      </c>
      <c r="F148" s="24" t="s">
        <v>471</v>
      </c>
      <c r="G148" s="21"/>
      <c r="H148" s="36" t="s">
        <v>472</v>
      </c>
      <c r="I148" s="21" t="s">
        <v>37</v>
      </c>
      <c r="J148" s="36" t="s">
        <v>243</v>
      </c>
      <c r="K148" s="21">
        <v>20</v>
      </c>
      <c r="L148" s="21">
        <v>20</v>
      </c>
      <c r="M148" s="25"/>
      <c r="N148" s="25"/>
      <c r="O148" s="25"/>
      <c r="P148" s="25"/>
      <c r="Q148" s="25"/>
      <c r="R148" s="25"/>
      <c r="S148" s="25"/>
      <c r="T148" s="20" t="s">
        <v>242</v>
      </c>
      <c r="U148" s="20" t="s">
        <v>72</v>
      </c>
      <c r="V148" s="18"/>
    </row>
    <row r="149" ht="166" customHeight="1" spans="1:22">
      <c r="A149" s="18">
        <v>132</v>
      </c>
      <c r="B149" s="27"/>
      <c r="C149" s="27"/>
      <c r="D149" s="24" t="s">
        <v>473</v>
      </c>
      <c r="E149" s="20" t="s">
        <v>33</v>
      </c>
      <c r="F149" s="24" t="s">
        <v>474</v>
      </c>
      <c r="G149" s="21"/>
      <c r="H149" s="36" t="s">
        <v>472</v>
      </c>
      <c r="I149" s="21" t="s">
        <v>37</v>
      </c>
      <c r="J149" s="36" t="s">
        <v>243</v>
      </c>
      <c r="K149" s="21">
        <v>26</v>
      </c>
      <c r="L149" s="21">
        <v>26</v>
      </c>
      <c r="M149" s="25"/>
      <c r="N149" s="25"/>
      <c r="O149" s="25"/>
      <c r="P149" s="25"/>
      <c r="Q149" s="25"/>
      <c r="R149" s="25"/>
      <c r="S149" s="25"/>
      <c r="T149" s="20" t="s">
        <v>242</v>
      </c>
      <c r="U149" s="20" t="s">
        <v>72</v>
      </c>
      <c r="V149" s="18"/>
    </row>
    <row r="150" ht="166" customHeight="1" spans="1:22">
      <c r="A150" s="18">
        <v>133</v>
      </c>
      <c r="B150" s="27"/>
      <c r="C150" s="27"/>
      <c r="D150" s="24" t="s">
        <v>475</v>
      </c>
      <c r="E150" s="20" t="s">
        <v>33</v>
      </c>
      <c r="F150" s="26" t="s">
        <v>476</v>
      </c>
      <c r="G150" s="21"/>
      <c r="H150" s="36" t="s">
        <v>472</v>
      </c>
      <c r="I150" s="21" t="s">
        <v>37</v>
      </c>
      <c r="J150" s="36" t="s">
        <v>243</v>
      </c>
      <c r="K150" s="25">
        <v>20</v>
      </c>
      <c r="L150" s="25">
        <v>20</v>
      </c>
      <c r="M150" s="25"/>
      <c r="N150" s="25"/>
      <c r="O150" s="25"/>
      <c r="P150" s="25"/>
      <c r="Q150" s="25"/>
      <c r="R150" s="25"/>
      <c r="S150" s="25"/>
      <c r="T150" s="20" t="s">
        <v>242</v>
      </c>
      <c r="U150" s="20" t="s">
        <v>72</v>
      </c>
      <c r="V150" s="18"/>
    </row>
  </sheetData>
  <autoFilter xmlns:etc="http://www.wps.cn/officeDocument/2017/etCustomData" ref="A5:V150" etc:filterBottomFollowUsedRange="0">
    <extLst/>
  </autoFilter>
  <mergeCells count="21">
    <mergeCell ref="A2:V2"/>
    <mergeCell ref="K3:S3"/>
    <mergeCell ref="L4:O4"/>
    <mergeCell ref="A3:A5"/>
    <mergeCell ref="B3:B5"/>
    <mergeCell ref="C3:C5"/>
    <mergeCell ref="D3:D5"/>
    <mergeCell ref="E3:E5"/>
    <mergeCell ref="F3:F5"/>
    <mergeCell ref="G3:G5"/>
    <mergeCell ref="H3:H5"/>
    <mergeCell ref="I3:I5"/>
    <mergeCell ref="J3:J5"/>
    <mergeCell ref="K4:K5"/>
    <mergeCell ref="P4:P5"/>
    <mergeCell ref="Q4:Q5"/>
    <mergeCell ref="R4:R5"/>
    <mergeCell ref="S4:S5"/>
    <mergeCell ref="T3:T5"/>
    <mergeCell ref="U3:U5"/>
    <mergeCell ref="V3:V5"/>
  </mergeCells>
  <conditionalFormatting sqref="D68">
    <cfRule type="duplicateValues" dxfId="0" priority="3"/>
  </conditionalFormatting>
  <conditionalFormatting sqref="F68">
    <cfRule type="duplicateValues" dxfId="0" priority="1"/>
  </conditionalFormatting>
  <conditionalFormatting sqref="D66:D67 F66:F67">
    <cfRule type="duplicateValues" dxfId="0" priority="2"/>
  </conditionalFormatting>
  <pageMargins left="0.751388888888889" right="0.751388888888889" top="0.354166666666667" bottom="0.196527777777778" header="0.118055555555556" footer="0.156944444444444"/>
  <pageSetup paperSize="9" scale="4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Pluto</cp:lastModifiedBy>
  <dcterms:created xsi:type="dcterms:W3CDTF">2024-12-10T07:31:00Z</dcterms:created>
  <dcterms:modified xsi:type="dcterms:W3CDTF">2024-12-26T08:06:00Z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1819DA029B09480BB05A750D1B220BCD_13</vt:lpwstr>
  </property>
  <property fmtid="{D5CDD505-2E9C-101B-9397-08002B2CF9AE}" pid="3" name="KSOProductBuildVer">
    <vt:lpwstr>2052-12.1.0.19302</vt:lpwstr>
  </property>
</Properties>
</file>