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3"/>
  </bookViews>
  <sheets>
    <sheet name="附件1 分配表" sheetId="1" r:id="rId1"/>
    <sheet name="附件2 小产业" sheetId="2" r:id="rId2"/>
    <sheet name="附件3 庭院经济" sheetId="3" r:id="rId3"/>
    <sheet name="附件3 低收入组脱贫人口产业扶持" sheetId="4" r:id="rId4"/>
  </sheets>
  <definedNames>
    <definedName name="_xlnm._FilterDatabase" localSheetId="0" hidden="1">'附件1 分配表'!$A$5:$XFC$54</definedName>
    <definedName name="_xlnm.Print_Area" localSheetId="0">'附件1 分配表'!$A$1:$N$54</definedName>
    <definedName name="_xlnm.Print_Titles" localSheetId="0">'附件1 分配表'!$3:$5</definedName>
    <definedName name="_xlnm.Print_Area" localSheetId="2">'附件3 庭院经济'!$A$1:$E$12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<sst xmlns="http://schemas.openxmlformats.org/spreadsheetml/2006/main" count="226" uniqueCount="176">
  <si>
    <r>
      <rPr>
        <sz val="17"/>
        <rFont val="方正黑体简体"/>
        <charset val="134"/>
      </rPr>
      <t>附件</t>
    </r>
    <r>
      <rPr>
        <sz val="17"/>
        <rFont val="Times New Roman"/>
        <charset val="134"/>
      </rPr>
      <t>1</t>
    </r>
  </si>
  <si>
    <r>
      <rPr>
        <sz val="24"/>
        <rFont val="方正小标宋简体"/>
        <charset val="134"/>
      </rPr>
      <t>盐池县</t>
    </r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年巩固拓展脱贫攻坚成果同乡村振兴有效衔接项目资金分配表</t>
    </r>
    <r>
      <rPr>
        <sz val="24"/>
        <rFont val="Times New Roman"/>
        <charset val="134"/>
      </rPr>
      <t xml:space="preserve">
</t>
    </r>
    <r>
      <rPr>
        <sz val="24"/>
        <rFont val="方正小标宋简体"/>
        <charset val="134"/>
      </rPr>
      <t>（提前下达中央有效衔接资金）</t>
    </r>
  </si>
  <si>
    <t>序号</t>
  </si>
  <si>
    <t>项目名称</t>
  </si>
  <si>
    <t>资金来源（万元）</t>
  </si>
  <si>
    <t>项目主要内容</t>
  </si>
  <si>
    <t>项目责任单位</t>
  </si>
  <si>
    <t>资金完成支付（万元）</t>
  </si>
  <si>
    <r>
      <rPr>
        <b/>
        <sz val="16"/>
        <rFont val="方正楷体简体"/>
        <charset val="134"/>
      </rPr>
      <t>总投资</t>
    </r>
    <r>
      <rPr>
        <b/>
        <sz val="16"/>
        <rFont val="Times New Roman"/>
        <charset val="134"/>
      </rPr>
      <t xml:space="preserve">
</t>
    </r>
    <r>
      <rPr>
        <b/>
        <sz val="16"/>
        <rFont val="方正楷体简体"/>
        <charset val="134"/>
      </rPr>
      <t>（万元）</t>
    </r>
  </si>
  <si>
    <t>巩固拓展脱贫攻坚成果和乡村振兴任务</t>
  </si>
  <si>
    <r>
      <rPr>
        <b/>
        <sz val="16"/>
        <rFont val="Times New Roman"/>
        <charset val="134"/>
      </rPr>
      <t>“</t>
    </r>
    <r>
      <rPr>
        <b/>
        <sz val="16"/>
        <rFont val="方正楷体简体"/>
        <charset val="134"/>
      </rPr>
      <t>三西</t>
    </r>
    <r>
      <rPr>
        <b/>
        <sz val="16"/>
        <rFont val="Times New Roman"/>
        <charset val="134"/>
      </rPr>
      <t>”</t>
    </r>
    <r>
      <rPr>
        <b/>
        <sz val="16"/>
        <rFont val="方正楷体简体"/>
        <charset val="134"/>
      </rPr>
      <t>农业建设任务</t>
    </r>
  </si>
  <si>
    <t>以工代赈任务</t>
  </si>
  <si>
    <t>少数民族发展任务</t>
  </si>
  <si>
    <t>合计</t>
  </si>
  <si>
    <r>
      <rPr>
        <b/>
        <sz val="16"/>
        <rFont val="Times New Roman"/>
        <charset val="0"/>
      </rPr>
      <t>4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30%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</si>
  <si>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6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50%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</si>
  <si>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9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</t>
    </r>
    <r>
      <rPr>
        <b/>
        <sz val="16"/>
        <rFont val="Times New Roman"/>
        <charset val="0"/>
      </rPr>
      <t>75%</t>
    </r>
    <r>
      <rPr>
        <b/>
        <sz val="16"/>
        <rFont val="方正楷体简体"/>
        <charset val="0"/>
      </rPr>
      <t>以上）</t>
    </r>
  </si>
  <si>
    <r>
      <rPr>
        <b/>
        <sz val="16"/>
        <rFont val="Times New Roman"/>
        <charset val="0"/>
      </rPr>
      <t>11</t>
    </r>
    <r>
      <rPr>
        <b/>
        <sz val="16"/>
        <rFont val="方正楷体简体"/>
        <charset val="0"/>
      </rPr>
      <t>月底前</t>
    </r>
    <r>
      <rPr>
        <b/>
        <sz val="16"/>
        <rFont val="Times New Roman"/>
        <charset val="0"/>
      </rPr>
      <t xml:space="preserve">
</t>
    </r>
    <r>
      <rPr>
        <b/>
        <sz val="16"/>
        <rFont val="方正楷体简体"/>
        <charset val="0"/>
      </rPr>
      <t>（完成资金支付）</t>
    </r>
  </si>
  <si>
    <t>一</t>
  </si>
  <si>
    <t>乡村建设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</si>
  <si>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年盐池县村道建设工程项目（公里）</t>
    </r>
  </si>
  <si>
    <r>
      <rPr>
        <sz val="16"/>
        <rFont val="方正仿宋简体"/>
        <charset val="134"/>
      </rPr>
      <t>计划完成村道硬化</t>
    </r>
    <r>
      <rPr>
        <sz val="16"/>
        <rFont val="Times New Roman"/>
        <charset val="134"/>
      </rPr>
      <t>25</t>
    </r>
    <r>
      <rPr>
        <sz val="16"/>
        <rFont val="方正仿宋简体"/>
        <charset val="134"/>
      </rPr>
      <t>公里。</t>
    </r>
  </si>
  <si>
    <t>农业农村局</t>
  </si>
  <si>
    <r>
      <rPr>
        <sz val="16"/>
        <rFont val="方正仿宋简体"/>
        <charset val="0"/>
      </rPr>
      <t>盐池县冯记沟乡等</t>
    </r>
    <r>
      <rPr>
        <sz val="16"/>
        <rFont val="Times New Roman"/>
        <charset val="0"/>
      </rPr>
      <t>5</t>
    </r>
    <r>
      <rPr>
        <sz val="16"/>
        <rFont val="方正仿宋简体"/>
        <charset val="0"/>
      </rPr>
      <t>个乡镇泵站及田间维修工程项目</t>
    </r>
  </si>
  <si>
    <r>
      <rPr>
        <sz val="16"/>
        <rFont val="方正仿宋简体"/>
        <charset val="134"/>
      </rPr>
      <t>维修改造泵房及配套设施</t>
    </r>
    <r>
      <rPr>
        <sz val="16"/>
        <rFont val="Times New Roman"/>
        <charset val="134"/>
      </rPr>
      <t>51</t>
    </r>
    <r>
      <rPr>
        <sz val="16"/>
        <rFont val="方正仿宋简体"/>
        <charset val="134"/>
      </rPr>
      <t>座、井泵房及配套设施</t>
    </r>
    <r>
      <rPr>
        <sz val="16"/>
        <rFont val="Times New Roman"/>
        <charset val="134"/>
      </rPr>
      <t>30</t>
    </r>
    <r>
      <rPr>
        <sz val="16"/>
        <rFont val="方正仿宋简体"/>
        <charset val="134"/>
      </rPr>
      <t>座及</t>
    </r>
    <r>
      <rPr>
        <sz val="16"/>
        <rFont val="Times New Roman"/>
        <charset val="134"/>
      </rPr>
      <t>5.0</t>
    </r>
    <r>
      <rPr>
        <sz val="16"/>
        <rFont val="方正仿宋简体"/>
        <charset val="134"/>
      </rPr>
      <t>万亩田间附属工程。</t>
    </r>
  </si>
  <si>
    <t>大中型水库移民后期扶持项目盐池县惠安堡镇新庄蓄水池工程项目</t>
  </si>
  <si>
    <r>
      <rPr>
        <sz val="16"/>
        <rFont val="方正仿宋简体"/>
        <charset val="134"/>
      </rPr>
      <t>新建</t>
    </r>
    <r>
      <rPr>
        <sz val="16"/>
        <rFont val="Times New Roman"/>
        <charset val="134"/>
      </rPr>
      <t>5</t>
    </r>
    <r>
      <rPr>
        <sz val="16"/>
        <rFont val="方正仿宋简体"/>
        <charset val="134"/>
      </rPr>
      <t>万</t>
    </r>
    <r>
      <rPr>
        <sz val="16"/>
        <rFont val="宋体"/>
        <charset val="134"/>
      </rPr>
      <t>方</t>
    </r>
    <r>
      <rPr>
        <sz val="16"/>
        <rFont val="方正仿宋简体"/>
        <charset val="134"/>
      </rPr>
      <t>蓄水池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座配套设施；铺设进、出水管线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条及配套设施。解决狼布掌灌区调蓄能力不足问题。</t>
    </r>
  </si>
  <si>
    <t>水务局</t>
  </si>
  <si>
    <r>
      <rPr>
        <sz val="16"/>
        <rFont val="Times New Roman"/>
        <charset val="0"/>
      </rPr>
      <t>2025</t>
    </r>
    <r>
      <rPr>
        <sz val="16"/>
        <rFont val="方正仿宋简体"/>
        <charset val="0"/>
      </rPr>
      <t>年花马池镇沟沿村和美乡村建设项目</t>
    </r>
  </si>
  <si>
    <r>
      <rPr>
        <sz val="16"/>
        <rFont val="方正仿宋简体"/>
        <charset val="134"/>
      </rPr>
      <t>铺设二级钢筋混凝土管</t>
    </r>
    <r>
      <rPr>
        <sz val="16"/>
        <rFont val="Times New Roman"/>
        <charset val="134"/>
      </rPr>
      <t>(D400)723</t>
    </r>
    <r>
      <rPr>
        <sz val="16"/>
        <rFont val="宋体"/>
        <charset val="134"/>
      </rPr>
      <t>米</t>
    </r>
    <r>
      <rPr>
        <sz val="16"/>
        <rFont val="方正仿宋简体"/>
        <charset val="134"/>
      </rPr>
      <t>，二级钢筋混凝土管</t>
    </r>
    <r>
      <rPr>
        <sz val="16"/>
        <rFont val="Times New Roman"/>
        <charset val="134"/>
      </rPr>
      <t>(D300)2081</t>
    </r>
    <r>
      <rPr>
        <sz val="16"/>
        <rFont val="宋体"/>
        <charset val="134"/>
      </rPr>
      <t>米</t>
    </r>
    <r>
      <rPr>
        <sz val="16"/>
        <rFont val="方正仿宋简体"/>
        <charset val="134"/>
      </rPr>
      <t>，预制成品钢筋混凝土化粪池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</t>
    </r>
    <r>
      <rPr>
        <sz val="16"/>
        <rFont val="Times New Roman"/>
        <charset val="134"/>
      </rPr>
      <t>,</t>
    </r>
    <r>
      <rPr>
        <sz val="16"/>
        <rFont val="方正仿宋简体"/>
        <charset val="134"/>
      </rPr>
      <t>及配套预制成品混凝土检查井、沉泥井、雨水口等，现状给水管道破损恢复</t>
    </r>
    <r>
      <rPr>
        <sz val="16"/>
        <rFont val="Times New Roman"/>
        <charset val="134"/>
      </rPr>
      <t>400</t>
    </r>
    <r>
      <rPr>
        <sz val="16"/>
        <rFont val="宋体"/>
        <charset val="134"/>
      </rPr>
      <t>米</t>
    </r>
    <r>
      <rPr>
        <sz val="16"/>
        <rFont val="Times New Roman"/>
        <charset val="134"/>
      </rPr>
      <t>,</t>
    </r>
    <r>
      <rPr>
        <sz val="16"/>
        <rFont val="方正仿宋简体"/>
        <charset val="134"/>
      </rPr>
      <t>沥青道路拆除及恢复约</t>
    </r>
    <r>
      <rPr>
        <sz val="16"/>
        <rFont val="Times New Roman"/>
        <charset val="134"/>
      </rPr>
      <t>30</t>
    </r>
    <r>
      <rPr>
        <sz val="16"/>
        <rFont val="方正仿宋简体"/>
        <charset val="134"/>
      </rPr>
      <t>平方米；原有混凝土、面包砖道路拆除及恢复约</t>
    </r>
    <r>
      <rPr>
        <sz val="16"/>
        <rFont val="Times New Roman"/>
        <charset val="134"/>
      </rPr>
      <t>6500</t>
    </r>
    <r>
      <rPr>
        <sz val="16"/>
        <rFont val="方正仿宋简体"/>
        <charset val="134"/>
      </rPr>
      <t>平方米。</t>
    </r>
  </si>
  <si>
    <r>
      <rPr>
        <sz val="16"/>
        <rFont val="方正仿宋简体"/>
        <charset val="134"/>
      </rPr>
      <t>花马池镇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</si>
  <si>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0"/>
      </rPr>
      <t>2025</t>
    </r>
    <r>
      <rPr>
        <sz val="16"/>
        <rFont val="方正仿宋简体"/>
        <charset val="0"/>
      </rPr>
      <t>年大水坑镇红井子村人居环境改善项目</t>
    </r>
  </si>
  <si>
    <r>
      <rPr>
        <sz val="16"/>
        <rFont val="方正仿宋简体"/>
        <charset val="134"/>
      </rPr>
      <t>新建道路排水沟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余米，道路两边面包砖硬化</t>
    </r>
    <r>
      <rPr>
        <sz val="16"/>
        <rFont val="Times New Roman"/>
        <charset val="134"/>
      </rPr>
      <t>2100</t>
    </r>
    <r>
      <rPr>
        <sz val="16"/>
        <rFont val="方正仿宋简体"/>
        <charset val="134"/>
      </rPr>
      <t>余平方米，混凝土道牙</t>
    </r>
    <r>
      <rPr>
        <sz val="16"/>
        <rFont val="Times New Roman"/>
        <charset val="134"/>
      </rPr>
      <t>1560</t>
    </r>
    <r>
      <rPr>
        <sz val="16"/>
        <rFont val="方正仿宋简体"/>
        <charset val="134"/>
      </rPr>
      <t>余米，混凝土道牙树池</t>
    </r>
    <r>
      <rPr>
        <sz val="16"/>
        <rFont val="Times New Roman"/>
        <charset val="134"/>
      </rPr>
      <t>153</t>
    </r>
    <r>
      <rPr>
        <sz val="16"/>
        <rFont val="方正仿宋简体"/>
        <charset val="134"/>
      </rPr>
      <t>个，砌筑植草砖护坡</t>
    </r>
    <r>
      <rPr>
        <sz val="16"/>
        <rFont val="Times New Roman"/>
        <charset val="134"/>
      </rPr>
      <t>1800</t>
    </r>
    <r>
      <rPr>
        <sz val="16"/>
        <rFont val="方正仿宋简体"/>
        <charset val="134"/>
      </rPr>
      <t>余平方米、混凝土道路硬化</t>
    </r>
    <r>
      <rPr>
        <sz val="16"/>
        <rFont val="Times New Roman"/>
        <charset val="134"/>
      </rPr>
      <t>3500</t>
    </r>
    <r>
      <rPr>
        <sz val="16"/>
        <rFont val="方正仿宋简体"/>
        <charset val="134"/>
      </rPr>
      <t>余平方米；对全村人居环境进行整治，清理渣堆、粪堆，垃圾堆等</t>
    </r>
    <r>
      <rPr>
        <sz val="16"/>
        <rFont val="Times New Roman"/>
        <charset val="134"/>
      </rPr>
      <t>8500</t>
    </r>
    <r>
      <rPr>
        <sz val="16"/>
        <rFont val="方正仿宋简体"/>
        <charset val="134"/>
      </rPr>
      <t>余立方米。</t>
    </r>
  </si>
  <si>
    <r>
      <rPr>
        <sz val="16"/>
        <rFont val="方正仿宋简体"/>
        <charset val="134"/>
      </rPr>
      <t>大水坑镇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</si>
  <si>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年惠安堡镇杜家沟村人居环境整治工程项目</t>
    </r>
  </si>
  <si>
    <r>
      <rPr>
        <sz val="16"/>
        <rFont val="方正仿宋简体"/>
        <charset val="134"/>
      </rPr>
      <t>完成混凝土道路改造（沥青罩面）</t>
    </r>
    <r>
      <rPr>
        <sz val="16"/>
        <rFont val="Times New Roman"/>
        <charset val="134"/>
      </rPr>
      <t>2.33</t>
    </r>
    <r>
      <rPr>
        <sz val="16"/>
        <rFont val="方正仿宋简体"/>
        <charset val="134"/>
      </rPr>
      <t>公里、面包砖铺装</t>
    </r>
    <r>
      <rPr>
        <sz val="16"/>
        <rFont val="Times New Roman"/>
        <charset val="134"/>
      </rPr>
      <t>4529</t>
    </r>
    <r>
      <rPr>
        <sz val="16"/>
        <rFont val="方正仿宋简体"/>
        <charset val="134"/>
      </rPr>
      <t>平方米、六棱砖护坡</t>
    </r>
    <r>
      <rPr>
        <sz val="16"/>
        <rFont val="Times New Roman"/>
        <charset val="134"/>
      </rPr>
      <t>435</t>
    </r>
    <r>
      <rPr>
        <sz val="16"/>
        <rFont val="方正仿宋简体"/>
        <charset val="134"/>
      </rPr>
      <t>平方米、混凝土硬化</t>
    </r>
    <r>
      <rPr>
        <sz val="16"/>
        <rFont val="Times New Roman"/>
        <charset val="134"/>
      </rPr>
      <t>2680</t>
    </r>
    <r>
      <rPr>
        <sz val="16"/>
        <rFont val="方正仿宋简体"/>
        <charset val="134"/>
      </rPr>
      <t>平方米、新建混凝土树池</t>
    </r>
    <r>
      <rPr>
        <sz val="16"/>
        <rFont val="Times New Roman"/>
        <charset val="134"/>
      </rPr>
      <t>320</t>
    </r>
    <r>
      <rPr>
        <sz val="16"/>
        <rFont val="方正仿宋简体"/>
        <charset val="134"/>
      </rPr>
      <t>个、新建混凝土道牙长</t>
    </r>
    <r>
      <rPr>
        <sz val="16"/>
        <rFont val="Times New Roman"/>
        <charset val="134"/>
      </rPr>
      <t>4576</t>
    </r>
    <r>
      <rPr>
        <sz val="16"/>
        <rFont val="方正仿宋简体"/>
        <charset val="134"/>
      </rPr>
      <t>米，混凝土硬化拆除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平方米、三大堆治理</t>
    </r>
    <r>
      <rPr>
        <sz val="16"/>
        <rFont val="Times New Roman"/>
        <charset val="134"/>
      </rPr>
      <t>8588</t>
    </r>
    <r>
      <rPr>
        <sz val="16"/>
        <rFont val="方正仿宋简体"/>
        <charset val="134"/>
      </rPr>
      <t>立方米。</t>
    </r>
  </si>
  <si>
    <r>
      <rPr>
        <sz val="16"/>
        <rFont val="方正仿宋简体"/>
        <charset val="134"/>
      </rPr>
      <t>惠安堡镇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</si>
  <si>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年高沙窝镇环境整治工程项目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</si>
  <si>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计划对高沙窝镇下辖</t>
    </r>
    <r>
      <rPr>
        <sz val="16"/>
        <rFont val="Times New Roman"/>
        <charset val="134"/>
      </rPr>
      <t>43</t>
    </r>
    <r>
      <rPr>
        <sz val="16"/>
        <rFont val="方正仿宋简体"/>
        <charset val="134"/>
      </rPr>
      <t>个自然村开展环境卫生整治工作，清理</t>
    </r>
    <r>
      <rPr>
        <sz val="16"/>
        <rFont val="Times New Roman"/>
        <charset val="134"/>
      </rPr>
      <t>“</t>
    </r>
    <r>
      <rPr>
        <sz val="16"/>
        <rFont val="方正仿宋简体"/>
        <charset val="134"/>
      </rPr>
      <t>三大堆</t>
    </r>
    <r>
      <rPr>
        <sz val="16"/>
        <rFont val="Times New Roman"/>
        <charset val="134"/>
      </rPr>
      <t>”</t>
    </r>
    <r>
      <rPr>
        <sz val="16"/>
        <rFont val="方正仿宋简体"/>
        <charset val="134"/>
      </rPr>
      <t>、拆除废旧房屋等，计划投入</t>
    </r>
    <r>
      <rPr>
        <sz val="16"/>
        <rFont val="Times New Roman"/>
        <charset val="134"/>
      </rPr>
      <t>50</t>
    </r>
    <r>
      <rPr>
        <sz val="16"/>
        <rFont val="方正仿宋简体"/>
        <charset val="134"/>
      </rPr>
      <t>万元；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新修（维修）混凝土道路面包砖硬化</t>
    </r>
    <r>
      <rPr>
        <sz val="16"/>
        <rFont val="Times New Roman"/>
        <charset val="134"/>
      </rPr>
      <t>9000</t>
    </r>
    <r>
      <rPr>
        <sz val="16"/>
        <rFont val="方正仿宋简体"/>
        <charset val="134"/>
      </rPr>
      <t>平方米等，计划投入</t>
    </r>
    <r>
      <rPr>
        <sz val="16"/>
        <rFont val="Times New Roman"/>
        <charset val="134"/>
      </rPr>
      <t>178</t>
    </r>
    <r>
      <rPr>
        <sz val="16"/>
        <rFont val="方正仿宋简体"/>
        <charset val="134"/>
      </rPr>
      <t>万元。</t>
    </r>
  </si>
  <si>
    <r>
      <rPr>
        <sz val="16"/>
        <rFont val="方正仿宋简体"/>
        <charset val="134"/>
      </rPr>
      <t>高沙窝镇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</si>
  <si>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年高沙窝镇饲草基地基础设施配套项目</t>
    </r>
  </si>
  <si>
    <r>
      <rPr>
        <sz val="16"/>
        <rFont val="方正仿宋简体"/>
        <charset val="134"/>
      </rPr>
      <t>分别在高沙窝村、营西村和宝塔村开展高效节水灌溉工程及配套机电设备等，其中：高沙窝村</t>
    </r>
    <r>
      <rPr>
        <sz val="16"/>
        <rFont val="Times New Roman"/>
        <charset val="134"/>
      </rPr>
      <t>150</t>
    </r>
    <r>
      <rPr>
        <sz val="16"/>
        <rFont val="方正仿宋简体"/>
        <charset val="134"/>
      </rPr>
      <t>亩，营西村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亩，宝塔村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</si>
  <si>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0"/>
      </rPr>
      <t>盐池县</t>
    </r>
    <r>
      <rPr>
        <sz val="16"/>
        <rFont val="Times New Roman"/>
        <charset val="0"/>
      </rPr>
      <t>2025</t>
    </r>
    <r>
      <rPr>
        <sz val="16"/>
        <rFont val="方正仿宋简体"/>
        <charset val="0"/>
      </rPr>
      <t>年少数民族村庄建设项目</t>
    </r>
  </si>
  <si>
    <t>①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</si>
  <si>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年支持民营企业发展以奖代补项目</t>
    </r>
  </si>
  <si>
    <r>
      <rPr>
        <sz val="16"/>
        <rFont val="方正仿宋简体"/>
        <charset val="134"/>
      </rPr>
      <t>采取以奖代补方式支持</t>
    </r>
    <r>
      <rPr>
        <sz val="16"/>
        <rFont val="Times New Roman"/>
        <charset val="134"/>
      </rPr>
      <t>2-3</t>
    </r>
    <r>
      <rPr>
        <sz val="16"/>
        <rFont val="方正仿宋简体"/>
        <charset val="134"/>
      </rPr>
      <t>个企业设备购置提升或基础设施建设；企业完成方案投资总金额的设备购置提升或基础设施改造提升，经过验收合格，按照不超过企业总投资的</t>
    </r>
    <r>
      <rPr>
        <sz val="16"/>
        <rFont val="Times New Roman"/>
        <charset val="134"/>
      </rPr>
      <t>30%</t>
    </r>
    <r>
      <rPr>
        <sz val="16"/>
        <rFont val="方正仿宋简体"/>
        <charset val="134"/>
      </rPr>
      <t>予以补助兑现到企业。</t>
    </r>
  </si>
  <si>
    <t>中共盐池县委统战部</t>
  </si>
  <si>
    <t>②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</si>
  <si>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年王乐井乡石山子村生猪养殖园区基础设施改造提升项目</t>
    </r>
  </si>
  <si>
    <r>
      <rPr>
        <sz val="16"/>
        <rFont val="方正仿宋简体"/>
        <charset val="134"/>
      </rPr>
      <t>新建收集池</t>
    </r>
    <r>
      <rPr>
        <sz val="16"/>
        <rFont val="Times New Roman"/>
        <charset val="134"/>
      </rPr>
      <t>150</t>
    </r>
    <r>
      <rPr>
        <sz val="16"/>
        <rFont val="宋体"/>
        <charset val="134"/>
      </rPr>
      <t>立方米</t>
    </r>
    <r>
      <rPr>
        <sz val="16"/>
        <rFont val="方正仿宋简体"/>
        <charset val="134"/>
      </rPr>
      <t>，黑膜化粪池</t>
    </r>
    <r>
      <rPr>
        <sz val="16"/>
        <rFont val="Times New Roman"/>
        <charset val="134"/>
      </rPr>
      <t>700</t>
    </r>
    <r>
      <rPr>
        <sz val="16"/>
        <rFont val="宋体"/>
        <charset val="134"/>
      </rPr>
      <t>立方米</t>
    </r>
    <r>
      <rPr>
        <sz val="16"/>
        <rFont val="方正仿宋简体"/>
        <charset val="134"/>
      </rPr>
      <t>，配套干湿分离机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套，新建排水沟、恢复混凝土硬化、新增污水管道、堆粪场围网、铺设堆粪场硬化、新增毛石挡墙及集水坑等，拆除混凝土硬化、现状化粪池等。</t>
    </r>
  </si>
  <si>
    <r>
      <rPr>
        <sz val="16"/>
        <rFont val="方正仿宋简体"/>
        <charset val="134"/>
      </rPr>
      <t>王乐井乡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</si>
  <si>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t>③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</si>
  <si>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年青山乡月儿泉村雷记沟乡村旅游建设项目</t>
    </r>
  </si>
  <si>
    <r>
      <rPr>
        <sz val="16"/>
        <rFont val="方正仿宋简体"/>
        <charset val="134"/>
      </rPr>
      <t>新建水冲式公共卫生间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座，地面硬化</t>
    </r>
    <r>
      <rPr>
        <sz val="16"/>
        <rFont val="Times New Roman"/>
        <charset val="134"/>
      </rPr>
      <t>4200</t>
    </r>
    <r>
      <rPr>
        <sz val="16"/>
        <rFont val="方正仿宋简体"/>
        <charset val="134"/>
      </rPr>
      <t>平方米，配套化粪池、水、电等基础设施建设。</t>
    </r>
  </si>
  <si>
    <r>
      <rPr>
        <sz val="16"/>
        <rFont val="方正仿宋简体"/>
        <charset val="0"/>
      </rPr>
      <t>青山乡</t>
    </r>
    <r>
      <rPr>
        <sz val="16"/>
        <rFont val="Times New Roman"/>
        <charset val="0"/>
      </rPr>
      <t xml:space="preserve">
</t>
    </r>
    <r>
      <rPr>
        <sz val="16"/>
        <rFont val="方正仿宋简体"/>
        <charset val="0"/>
      </rPr>
      <t>人民政府</t>
    </r>
  </si>
  <si>
    <t>④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</si>
  <si>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年冯记沟乡暴记春村中药材种植项目</t>
    </r>
  </si>
  <si>
    <r>
      <rPr>
        <sz val="16"/>
        <rFont val="方正仿宋简体"/>
        <charset val="134"/>
      </rPr>
      <t>冯记沟乡暴记春村集体经济合作社种植中药材（射干）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亩。</t>
    </r>
  </si>
  <si>
    <r>
      <rPr>
        <sz val="16"/>
        <rFont val="方正仿宋简体"/>
        <charset val="0"/>
      </rPr>
      <t>冯记沟乡</t>
    </r>
    <r>
      <rPr>
        <sz val="16"/>
        <rFont val="Times New Roman"/>
        <charset val="0"/>
      </rPr>
      <t xml:space="preserve">
</t>
    </r>
    <r>
      <rPr>
        <sz val="16"/>
        <rFont val="方正仿宋简体"/>
        <charset val="0"/>
      </rPr>
      <t>人民政府</t>
    </r>
  </si>
  <si>
    <t>⑤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</si>
  <si>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年麻黄山乡红色旅游基础设施建设项目</t>
    </r>
  </si>
  <si>
    <r>
      <rPr>
        <sz val="16"/>
        <rFont val="方正仿宋简体"/>
        <charset val="134"/>
      </rPr>
      <t>新建唐平庄窑洞民宿基础设施，实施硬化</t>
    </r>
    <r>
      <rPr>
        <sz val="16"/>
        <rFont val="Times New Roman"/>
        <charset val="134"/>
      </rPr>
      <t>2080</t>
    </r>
    <r>
      <rPr>
        <sz val="16"/>
        <rFont val="方正仿宋简体"/>
        <charset val="134"/>
      </rPr>
      <t>平方米及排水等相关设施改造，计划投入</t>
    </r>
    <r>
      <rPr>
        <sz val="16"/>
        <rFont val="Times New Roman"/>
        <charset val="134"/>
      </rPr>
      <t>55</t>
    </r>
    <r>
      <rPr>
        <sz val="16"/>
        <rFont val="方正仿宋简体"/>
        <charset val="134"/>
      </rPr>
      <t>万元；在包塬村孙崾岘自然村新修水泥硬化路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公里，边沟</t>
    </r>
    <r>
      <rPr>
        <sz val="16"/>
        <rFont val="Times New Roman"/>
        <charset val="134"/>
      </rPr>
      <t>150</t>
    </r>
    <r>
      <rPr>
        <sz val="16"/>
        <rFont val="方正仿宋简体"/>
        <charset val="134"/>
      </rPr>
      <t>米，计划投入</t>
    </r>
    <r>
      <rPr>
        <sz val="16"/>
        <rFont val="Times New Roman"/>
        <charset val="134"/>
      </rPr>
      <t>45</t>
    </r>
    <r>
      <rPr>
        <sz val="16"/>
        <rFont val="方正仿宋简体"/>
        <charset val="134"/>
      </rPr>
      <t>万元。</t>
    </r>
  </si>
  <si>
    <r>
      <rPr>
        <sz val="16"/>
        <rFont val="方正仿宋简体"/>
        <charset val="0"/>
      </rPr>
      <t>麻黄山乡</t>
    </r>
    <r>
      <rPr>
        <sz val="16"/>
        <rFont val="Times New Roman"/>
        <charset val="0"/>
      </rPr>
      <t xml:space="preserve">
</t>
    </r>
    <r>
      <rPr>
        <sz val="16"/>
        <rFont val="方正仿宋简体"/>
        <charset val="0"/>
      </rPr>
      <t>人民政府</t>
    </r>
  </si>
  <si>
    <r>
      <rPr>
        <sz val="16"/>
        <rFont val="方正仿宋简体"/>
        <charset val="134"/>
      </rPr>
      <t>盐池县高沙窝镇</t>
    </r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年基础设施提升以工代赈项目</t>
    </r>
  </si>
  <si>
    <r>
      <rPr>
        <sz val="16"/>
        <rFont val="方正仿宋简体"/>
        <charset val="0"/>
      </rPr>
      <t>长流墩村：村内改造污水管道</t>
    </r>
    <r>
      <rPr>
        <sz val="16"/>
        <rFont val="Times New Roman"/>
        <charset val="0"/>
      </rPr>
      <t>2168</t>
    </r>
    <r>
      <rPr>
        <sz val="16"/>
        <rFont val="宋体"/>
        <charset val="0"/>
      </rPr>
      <t>米</t>
    </r>
    <r>
      <rPr>
        <sz val="16"/>
        <rFont val="方正仿宋简体"/>
        <charset val="0"/>
      </rPr>
      <t>，主干道沥青混凝土罩面</t>
    </r>
    <r>
      <rPr>
        <sz val="16"/>
        <rFont val="Times New Roman"/>
        <charset val="0"/>
      </rPr>
      <t>3180</t>
    </r>
    <r>
      <rPr>
        <sz val="16"/>
        <rFont val="宋体"/>
        <charset val="0"/>
      </rPr>
      <t>平方米</t>
    </r>
    <r>
      <rPr>
        <sz val="16"/>
        <rFont val="方正仿宋简体"/>
        <charset val="0"/>
      </rPr>
      <t>，面包砖硬化</t>
    </r>
    <r>
      <rPr>
        <sz val="16"/>
        <rFont val="Times New Roman"/>
        <charset val="0"/>
      </rPr>
      <t>4390</t>
    </r>
    <r>
      <rPr>
        <sz val="16"/>
        <rFont val="宋体"/>
        <charset val="0"/>
      </rPr>
      <t>平方米</t>
    </r>
    <r>
      <rPr>
        <sz val="16"/>
        <rFont val="方正仿宋简体"/>
        <charset val="0"/>
      </rPr>
      <t>。计划投入</t>
    </r>
    <r>
      <rPr>
        <sz val="16"/>
        <rFont val="Times New Roman"/>
        <charset val="0"/>
      </rPr>
      <t>280</t>
    </r>
    <r>
      <rPr>
        <sz val="16"/>
        <rFont val="方正仿宋简体"/>
        <charset val="0"/>
      </rPr>
      <t>万元。</t>
    </r>
    <r>
      <rPr>
        <sz val="16"/>
        <rFont val="Times New Roman"/>
        <charset val="0"/>
      </rPr>
      <t xml:space="preserve">
</t>
    </r>
    <r>
      <rPr>
        <sz val="16"/>
        <rFont val="方正仿宋简体"/>
        <charset val="0"/>
      </rPr>
      <t>宝塔村：村内新建污水管道</t>
    </r>
    <r>
      <rPr>
        <sz val="16"/>
        <rFont val="Times New Roman"/>
        <charset val="0"/>
      </rPr>
      <t>1410</t>
    </r>
    <r>
      <rPr>
        <sz val="16"/>
        <rFont val="宋体"/>
        <charset val="0"/>
      </rPr>
      <t>米</t>
    </r>
    <r>
      <rPr>
        <sz val="16"/>
        <rFont val="方正仿宋简体"/>
        <charset val="0"/>
      </rPr>
      <t>，商业街混凝土硬化约</t>
    </r>
    <r>
      <rPr>
        <sz val="16"/>
        <rFont val="Times New Roman"/>
        <charset val="0"/>
      </rPr>
      <t>2676</t>
    </r>
    <r>
      <rPr>
        <sz val="16"/>
        <rFont val="宋体"/>
        <charset val="0"/>
      </rPr>
      <t>平方米</t>
    </r>
    <r>
      <rPr>
        <sz val="16"/>
        <rFont val="方正仿宋简体"/>
        <charset val="0"/>
      </rPr>
      <t>，村部面包砖硬化</t>
    </r>
    <r>
      <rPr>
        <sz val="16"/>
        <rFont val="Times New Roman"/>
        <charset val="0"/>
      </rPr>
      <t>2220</t>
    </r>
    <r>
      <rPr>
        <sz val="16"/>
        <rFont val="宋体"/>
        <charset val="0"/>
      </rPr>
      <t>平方米</t>
    </r>
    <r>
      <rPr>
        <sz val="16"/>
        <rFont val="方正仿宋简体"/>
        <charset val="0"/>
      </rPr>
      <t>，村部混凝土硬化</t>
    </r>
    <r>
      <rPr>
        <sz val="16"/>
        <rFont val="Times New Roman"/>
        <charset val="0"/>
      </rPr>
      <t>1667</t>
    </r>
    <r>
      <rPr>
        <sz val="16"/>
        <rFont val="宋体"/>
        <charset val="0"/>
      </rPr>
      <t>平方米</t>
    </r>
    <r>
      <rPr>
        <sz val="16"/>
        <rFont val="方正仿宋简体"/>
        <charset val="0"/>
      </rPr>
      <t>。计划投入</t>
    </r>
    <r>
      <rPr>
        <sz val="16"/>
        <rFont val="Times New Roman"/>
        <charset val="0"/>
      </rPr>
      <t>120</t>
    </r>
    <r>
      <rPr>
        <sz val="16"/>
        <rFont val="方正仿宋简体"/>
        <charset val="0"/>
      </rPr>
      <t>万元。</t>
    </r>
  </si>
  <si>
    <r>
      <rPr>
        <sz val="16"/>
        <rFont val="方正仿宋简体"/>
        <charset val="0"/>
      </rPr>
      <t>高沙窝镇</t>
    </r>
    <r>
      <rPr>
        <sz val="16"/>
        <rFont val="Times New Roman"/>
        <charset val="0"/>
      </rPr>
      <t xml:space="preserve">
</t>
    </r>
    <r>
      <rPr>
        <sz val="16"/>
        <rFont val="方正仿宋简体"/>
        <charset val="0"/>
      </rPr>
      <t>人民政府</t>
    </r>
  </si>
  <si>
    <t>二</t>
  </si>
  <si>
    <t>产业培育</t>
  </si>
  <si>
    <t>县级主导特色产业培育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</si>
  <si>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年黄花种植补助项目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</si>
  <si>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鼓励在具备灌溉条件的地块上开展黄花新移栽和老黄花更新复壮，计划面积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亩，按</t>
    </r>
    <r>
      <rPr>
        <sz val="16"/>
        <rFont val="Times New Roman"/>
        <charset val="134"/>
      </rPr>
      <t>1200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亩标准分两年进行补助，其中</t>
    </r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年移栽当年亩补助</t>
    </r>
    <r>
      <rPr>
        <sz val="16"/>
        <rFont val="Times New Roman"/>
        <charset val="134"/>
      </rPr>
      <t>700</t>
    </r>
    <r>
      <rPr>
        <sz val="16"/>
        <rFont val="方正仿宋简体"/>
        <charset val="134"/>
      </rPr>
      <t>元，</t>
    </r>
    <r>
      <rPr>
        <sz val="16"/>
        <rFont val="Times New Roman"/>
        <charset val="134"/>
      </rPr>
      <t>2026</t>
    </r>
    <r>
      <rPr>
        <sz val="16"/>
        <rFont val="方正仿宋简体"/>
        <charset val="134"/>
      </rPr>
      <t>年复验合格后补助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元。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对</t>
    </r>
    <r>
      <rPr>
        <sz val="16"/>
        <rFont val="Times New Roman"/>
        <charset val="134"/>
      </rPr>
      <t>2024</t>
    </r>
    <r>
      <rPr>
        <sz val="16"/>
        <rFont val="方正仿宋简体"/>
        <charset val="134"/>
      </rPr>
      <t>年移栽的黄花复验合格后每亩补助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元。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</si>
  <si>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年小杂粮种植补助项目</t>
    </r>
  </si>
  <si>
    <r>
      <rPr>
        <sz val="16"/>
        <rFont val="方正仿宋简体"/>
        <charset val="134"/>
      </rPr>
      <t>计划脱贫户种植荞麦、谷子、糜子等小杂粮和冬小麦、马铃薯等粮食作物</t>
    </r>
    <r>
      <rPr>
        <sz val="16"/>
        <rFont val="Times New Roman"/>
        <charset val="134"/>
      </rPr>
      <t>20</t>
    </r>
    <r>
      <rPr>
        <sz val="16"/>
        <rFont val="方正仿宋简体"/>
        <charset val="134"/>
      </rPr>
      <t>万亩，每亩补助</t>
    </r>
    <r>
      <rPr>
        <sz val="16"/>
        <rFont val="Times New Roman"/>
        <charset val="134"/>
      </rPr>
      <t>30</t>
    </r>
    <r>
      <rPr>
        <sz val="16"/>
        <rFont val="方正仿宋简体"/>
        <charset val="134"/>
      </rPr>
      <t>元。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</si>
  <si>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年芦笋种植补助项目</t>
    </r>
  </si>
  <si>
    <r>
      <rPr>
        <sz val="16"/>
        <rFont val="方正仿宋简体"/>
        <charset val="134"/>
      </rPr>
      <t>鼓励企业、合作社在具备灌溉条件的地块上开展芦笋新移栽种植，计划面积</t>
    </r>
    <r>
      <rPr>
        <sz val="16"/>
        <rFont val="Times New Roman"/>
        <charset val="134"/>
      </rPr>
      <t>500</t>
    </r>
    <r>
      <rPr>
        <sz val="16"/>
        <rFont val="方正仿宋简体"/>
        <charset val="134"/>
      </rPr>
      <t>亩，按</t>
    </r>
    <r>
      <rPr>
        <sz val="16"/>
        <rFont val="Times New Roman"/>
        <charset val="134"/>
      </rPr>
      <t>1200</t>
    </r>
    <r>
      <rPr>
        <sz val="16"/>
        <rFont val="方正仿宋简体"/>
        <charset val="134"/>
      </rPr>
      <t>元</t>
    </r>
    <r>
      <rPr>
        <sz val="16"/>
        <rFont val="Times New Roman"/>
        <charset val="134"/>
      </rPr>
      <t>/</t>
    </r>
    <r>
      <rPr>
        <sz val="16"/>
        <rFont val="方正仿宋简体"/>
        <charset val="134"/>
      </rPr>
      <t>亩标准进行补助。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</si>
  <si>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年绿色食品产业设备升级改造项目</t>
    </r>
  </si>
  <si>
    <r>
      <rPr>
        <sz val="16"/>
        <rFont val="方正仿宋简体"/>
        <charset val="134"/>
      </rPr>
      <t>对杂粮、黄花企业、合作社改造升级生产加工设施设备，新建实验室、产品生产线和新购置的加工、包装设备，给予总投入</t>
    </r>
    <r>
      <rPr>
        <sz val="16"/>
        <rFont val="Times New Roman"/>
        <charset val="134"/>
      </rPr>
      <t>30%</t>
    </r>
    <r>
      <rPr>
        <sz val="16"/>
        <rFont val="方正仿宋简体"/>
        <charset val="134"/>
      </rPr>
      <t>的资金奖补，单个主体奖补资金不超过</t>
    </r>
    <r>
      <rPr>
        <sz val="16"/>
        <rFont val="Times New Roman"/>
        <charset val="134"/>
      </rPr>
      <t>100</t>
    </r>
    <r>
      <rPr>
        <sz val="16"/>
        <rFont val="方正仿宋简体"/>
        <charset val="134"/>
      </rPr>
      <t>万元。对黄花企业、合作社等建设温控蒸汽杀青房配套智能化温控系统和装盘机，给予建设费用</t>
    </r>
    <r>
      <rPr>
        <sz val="16"/>
        <rFont val="Times New Roman"/>
        <charset val="134"/>
      </rPr>
      <t>30%</t>
    </r>
    <r>
      <rPr>
        <sz val="16"/>
        <rFont val="方正仿宋简体"/>
        <charset val="134"/>
      </rPr>
      <t>补助，单个企业奖补资金不超过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万元。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</si>
  <si>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年中药材种植项目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</si>
  <si>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年，全县抚育种植以甘草、黄芪等为主的沙旱生中药材</t>
    </r>
    <r>
      <rPr>
        <sz val="16"/>
        <rFont val="Times New Roman"/>
        <charset val="134"/>
      </rPr>
      <t>8</t>
    </r>
    <r>
      <rPr>
        <sz val="16"/>
        <rFont val="方正仿宋简体"/>
        <charset val="134"/>
      </rPr>
      <t>万亩，以衔接资金为引导，带动全县</t>
    </r>
    <r>
      <rPr>
        <sz val="16"/>
        <rFont val="Times New Roman"/>
        <charset val="134"/>
      </rPr>
      <t>7</t>
    </r>
    <r>
      <rPr>
        <sz val="16"/>
        <rFont val="方正仿宋简体"/>
        <charset val="134"/>
      </rPr>
      <t>个村的村集体发展。其中，水地种植</t>
    </r>
    <r>
      <rPr>
        <sz val="16"/>
        <rFont val="Times New Roman"/>
        <charset val="134"/>
      </rPr>
      <t>1.3</t>
    </r>
    <r>
      <rPr>
        <sz val="16"/>
        <rFont val="方正仿宋简体"/>
        <charset val="134"/>
      </rPr>
      <t>万亩，旱地种植</t>
    </r>
    <r>
      <rPr>
        <sz val="16"/>
        <rFont val="Times New Roman"/>
        <charset val="134"/>
      </rPr>
      <t>1.9</t>
    </r>
    <r>
      <rPr>
        <sz val="16"/>
        <rFont val="方正仿宋简体"/>
        <charset val="134"/>
      </rPr>
      <t>万亩；采种基地</t>
    </r>
    <r>
      <rPr>
        <sz val="16"/>
        <rFont val="Times New Roman"/>
        <charset val="134"/>
      </rPr>
      <t>4.3</t>
    </r>
    <r>
      <rPr>
        <sz val="16"/>
        <rFont val="方正仿宋简体"/>
        <charset val="134"/>
      </rPr>
      <t>万亩；甘草封育补植</t>
    </r>
    <r>
      <rPr>
        <sz val="16"/>
        <rFont val="Times New Roman"/>
        <charset val="134"/>
      </rPr>
      <t>0.5</t>
    </r>
    <r>
      <rPr>
        <sz val="16"/>
        <rFont val="方正仿宋简体"/>
        <charset val="134"/>
      </rPr>
      <t>万亩。（其中：村集体经济种植示范基地建设投入衔接资金</t>
    </r>
    <r>
      <rPr>
        <sz val="16"/>
        <rFont val="Times New Roman"/>
        <charset val="134"/>
      </rPr>
      <t>140</t>
    </r>
    <r>
      <rPr>
        <sz val="16"/>
        <rFont val="方正仿宋简体"/>
        <charset val="134"/>
      </rPr>
      <t>万元）。</t>
    </r>
  </si>
  <si>
    <t>科学技术局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</si>
  <si>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年盐池县乡镇小产业补助项目（户）</t>
    </r>
  </si>
  <si>
    <r>
      <rPr>
        <sz val="16"/>
        <rFont val="方正仿宋简体"/>
        <charset val="134"/>
      </rPr>
      <t>支持乡镇发展适合本地的特色产业项目，对全县脱贫户（含监测对象）采取以奖代补的形式进行支持，脱贫户（含监测对象）每户享受补助累计不超过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元。</t>
    </r>
  </si>
  <si>
    <t>各乡镇政府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</si>
  <si>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年盐池县高质量庭院经济发展项目</t>
    </r>
  </si>
  <si>
    <r>
      <rPr>
        <sz val="16"/>
        <rFont val="方正仿宋简体"/>
        <charset val="134"/>
      </rPr>
      <t>完成脱贫户及监测对象发展庭院经济</t>
    </r>
    <r>
      <rPr>
        <sz val="16"/>
        <rFont val="Times New Roman"/>
        <charset val="134"/>
      </rPr>
      <t>1500</t>
    </r>
    <r>
      <rPr>
        <sz val="16"/>
        <rFont val="方正仿宋简体"/>
        <charset val="134"/>
      </rPr>
      <t>户。其中：新增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户，巩固发展</t>
    </r>
    <r>
      <rPr>
        <sz val="16"/>
        <rFont val="Times New Roman"/>
        <charset val="134"/>
      </rPr>
      <t>1200</t>
    </r>
    <r>
      <rPr>
        <sz val="16"/>
        <rFont val="方正仿宋简体"/>
        <charset val="134"/>
      </rPr>
      <t>户。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</si>
  <si>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年盐池县低收入组脱贫人口产业扶持项目</t>
    </r>
  </si>
  <si>
    <r>
      <rPr>
        <sz val="16"/>
        <rFont val="方正仿宋简体"/>
        <charset val="134"/>
      </rPr>
      <t>对低收入组脱贫人口进行扶持，每户</t>
    </r>
    <r>
      <rPr>
        <sz val="16"/>
        <rFont val="Times New Roman"/>
        <charset val="134"/>
      </rPr>
      <t>0.5</t>
    </r>
    <r>
      <rPr>
        <sz val="16"/>
        <rFont val="方正仿宋简体"/>
        <charset val="134"/>
      </rPr>
      <t>万元。全县</t>
    </r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年完成低收入组脱贫人口扶持</t>
    </r>
    <r>
      <rPr>
        <sz val="16"/>
        <rFont val="Times New Roman"/>
        <charset val="134"/>
      </rPr>
      <t>445</t>
    </r>
    <r>
      <rPr>
        <sz val="16"/>
        <rFont val="方正仿宋简体"/>
        <charset val="134"/>
      </rPr>
      <t>户。</t>
    </r>
  </si>
  <si>
    <t>农村产业发展项目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</si>
  <si>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年花马池镇沟沿村滩羊及副产品加工（二期）建设项目</t>
    </r>
  </si>
  <si>
    <r>
      <rPr>
        <sz val="16"/>
        <rFont val="方正仿宋简体"/>
        <charset val="134"/>
      </rPr>
      <t>新建羊肉及副产品加工车间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座，轻钢结构，建筑面积</t>
    </r>
    <r>
      <rPr>
        <sz val="16"/>
        <rFont val="Times New Roman"/>
        <charset val="134"/>
      </rPr>
      <t>1731</t>
    </r>
    <r>
      <rPr>
        <sz val="16"/>
        <rFont val="方正仿宋简体"/>
        <charset val="134"/>
      </rPr>
      <t>平方米，消防水池及水泵房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座；实施场地硬化、室外给排水、室外电气等工程；配套羊肉加工及储存等设备。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</si>
  <si>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年花马池镇盈德村黄花菜产业巩固提升项目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</si>
  <si>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完成新品种黄花种植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亩，每亩补助</t>
    </r>
    <r>
      <rPr>
        <sz val="16"/>
        <rFont val="Times New Roman"/>
        <charset val="134"/>
      </rPr>
      <t>1200</t>
    </r>
    <r>
      <rPr>
        <sz val="16"/>
        <rFont val="方正仿宋简体"/>
        <charset val="134"/>
      </rPr>
      <t>元，计划投入</t>
    </r>
    <r>
      <rPr>
        <sz val="16"/>
        <rFont val="Times New Roman"/>
        <charset val="134"/>
      </rPr>
      <t>24</t>
    </r>
    <r>
      <rPr>
        <sz val="16"/>
        <rFont val="方正仿宋简体"/>
        <charset val="134"/>
      </rPr>
      <t>万元；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支持盈德村黄花菜加工厂收购、销售工作，安排流动资金</t>
    </r>
    <r>
      <rPr>
        <sz val="16"/>
        <rFont val="Times New Roman"/>
        <charset val="134"/>
      </rPr>
      <t>30</t>
    </r>
    <r>
      <rPr>
        <sz val="16"/>
        <rFont val="方正仿宋简体"/>
        <charset val="134"/>
      </rPr>
      <t>万元（村集体企业）。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</si>
  <si>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年大水坑镇柳条井村日光温棚提升改造项目</t>
    </r>
  </si>
  <si>
    <r>
      <rPr>
        <sz val="16"/>
        <rFont val="方正仿宋简体"/>
        <charset val="134"/>
      </rPr>
      <t>对柳条井村集体经济项目温棚进行改造提升，其中维修提升蓄水池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座（</t>
    </r>
    <r>
      <rPr>
        <sz val="16"/>
        <rFont val="Times New Roman"/>
        <charset val="134"/>
      </rPr>
      <t>600</t>
    </r>
    <r>
      <rPr>
        <sz val="16"/>
        <rFont val="宋体"/>
        <charset val="134"/>
      </rPr>
      <t>立方米</t>
    </r>
    <r>
      <rPr>
        <sz val="16"/>
        <rFont val="方正仿宋简体"/>
        <charset val="134"/>
      </rPr>
      <t>）及配套相应设施；对原有</t>
    </r>
    <r>
      <rPr>
        <sz val="16"/>
        <rFont val="Times New Roman"/>
        <charset val="134"/>
      </rPr>
      <t>9</t>
    </r>
    <r>
      <rPr>
        <sz val="16"/>
        <rFont val="方正仿宋简体"/>
        <charset val="134"/>
      </rPr>
      <t>座果蔬温棚进行保温提升改造，相应墙体及后墙加装夹芯保温板等。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</si>
  <si>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年大水坑镇摆宴井村滩羊养殖提升项目</t>
    </r>
  </si>
  <si>
    <r>
      <rPr>
        <sz val="16"/>
        <rFont val="方正仿宋简体"/>
        <charset val="134"/>
      </rPr>
      <t>对摆宴井村集体经济养殖羊棚进行提升改造，其中拆除原有羊棚棚顶</t>
    </r>
    <r>
      <rPr>
        <sz val="16"/>
        <rFont val="Times New Roman"/>
        <charset val="134"/>
      </rPr>
      <t>2000</t>
    </r>
    <r>
      <rPr>
        <sz val="16"/>
        <rFont val="方正仿宋简体"/>
        <charset val="134"/>
      </rPr>
      <t>余平方米，重新铺设棚顶</t>
    </r>
    <r>
      <rPr>
        <sz val="16"/>
        <rFont val="Times New Roman"/>
        <charset val="134"/>
      </rPr>
      <t>2400</t>
    </r>
    <r>
      <rPr>
        <sz val="16"/>
        <rFont val="方正仿宋简体"/>
        <charset val="134"/>
      </rPr>
      <t>平方米；更换拆除原有破损羊槽等；维修改造原有</t>
    </r>
    <r>
      <rPr>
        <sz val="16"/>
        <rFont val="Times New Roman"/>
        <charset val="134"/>
      </rPr>
      <t>800</t>
    </r>
    <r>
      <rPr>
        <sz val="16"/>
        <rFont val="宋体"/>
        <charset val="134"/>
      </rPr>
      <t>平方米</t>
    </r>
    <r>
      <rPr>
        <sz val="16"/>
        <rFont val="方正仿宋简体"/>
        <charset val="134"/>
      </rPr>
      <t>青储池等附属设施，购置小型农用车辆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辆。</t>
    </r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</si>
  <si>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年惠安堡镇活畜调储周转基地建设项目</t>
    </r>
  </si>
  <si>
    <r>
      <rPr>
        <sz val="16"/>
        <rFont val="方正仿宋简体"/>
        <charset val="134"/>
      </rPr>
      <t>新建活畜调储周转大棚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座、管理用房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座，配套建设场地硬化、雨水边沟、室外电气、室外给排水和场地平整等工程。</t>
    </r>
  </si>
  <si>
    <t>⑥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</si>
  <si>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年高沙窝镇南梁活畜周转基地配套服务能力提升项目</t>
    </r>
  </si>
  <si>
    <r>
      <rPr>
        <sz val="16"/>
        <rFont val="方正仿宋简体"/>
        <charset val="134"/>
      </rPr>
      <t>新建饲草料加工车间一座（</t>
    </r>
    <r>
      <rPr>
        <sz val="16"/>
        <rFont val="Times New Roman"/>
        <charset val="134"/>
      </rPr>
      <t>300</t>
    </r>
    <r>
      <rPr>
        <sz val="16"/>
        <rFont val="方正仿宋简体"/>
        <charset val="134"/>
      </rPr>
      <t>平方米），配套玉米压片机等设施设备。</t>
    </r>
  </si>
  <si>
    <t>⑦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</si>
  <si>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年王乐井乡石山子赵记沟村能繁母猪场建设项目</t>
    </r>
  </si>
  <si>
    <r>
      <rPr>
        <sz val="16"/>
        <rFont val="方正仿宋简体"/>
        <charset val="134"/>
      </rPr>
      <t>新建养殖大棚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座、物料库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座、玻璃钢蓄水池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座；实施给水、排水、电气、硬化场地等工程；配备粪污处理、温控、自动料线等相关设施设备等。</t>
    </r>
  </si>
  <si>
    <t>⑧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</si>
  <si>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年王乐井乡狼洞沟村生猪养殖园区提升项目</t>
    </r>
  </si>
  <si>
    <r>
      <rPr>
        <sz val="16"/>
        <rFont val="方正仿宋简体"/>
        <charset val="134"/>
      </rPr>
      <t>新建管理及消毒用房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座；建设雨水边沟、玻璃钢蓄水池、出猪台、装猪台、地磅、粪污收集池、低压电缆和场地硬化等工程；养殖大棚配套风机、给水系统、限位栏、保育围栏、保育床和产床等养殖设备。</t>
    </r>
  </si>
  <si>
    <t>⑨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</si>
  <si>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年王乐井乡王乐井村畜禽交易市场续建项目（二期）</t>
    </r>
  </si>
  <si>
    <r>
      <rPr>
        <sz val="16"/>
        <rFont val="方正仿宋简体"/>
        <charset val="134"/>
      </rPr>
      <t>新建面积为</t>
    </r>
    <r>
      <rPr>
        <sz val="16"/>
        <rFont val="Times New Roman"/>
        <charset val="134"/>
      </rPr>
      <t>2160</t>
    </r>
    <r>
      <rPr>
        <sz val="16"/>
        <rFont val="方正仿宋简体"/>
        <charset val="134"/>
      </rPr>
      <t>平方米交易大棚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座，配套室外监控和场地硬化等工程。</t>
    </r>
  </si>
  <si>
    <t>⑩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</si>
  <si>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年冯记沟乡马儿庄村粪污资源化利用除臭系统及设备改造项目</t>
    </r>
  </si>
  <si>
    <r>
      <rPr>
        <sz val="16"/>
        <rFont val="方正仿宋简体"/>
        <charset val="134"/>
      </rPr>
      <t>购置病死畜禽无害化处理设备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套、喷淋洗涤塔及水泵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套，引风机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台，管道购置</t>
    </r>
    <r>
      <rPr>
        <sz val="16"/>
        <rFont val="Times New Roman"/>
        <charset val="134"/>
      </rPr>
      <t>260</t>
    </r>
    <r>
      <rPr>
        <sz val="16"/>
        <rFont val="宋体"/>
        <charset val="134"/>
      </rPr>
      <t>米</t>
    </r>
    <r>
      <rPr>
        <sz val="16"/>
        <rFont val="方正仿宋简体"/>
        <charset val="134"/>
      </rPr>
      <t>（其中</t>
    </r>
    <r>
      <rPr>
        <sz val="16"/>
        <rFont val="Times New Roman"/>
        <charset val="134"/>
      </rPr>
      <t xml:space="preserve">φ≥800*6mm </t>
    </r>
    <r>
      <rPr>
        <sz val="16"/>
        <rFont val="方正仿宋简体"/>
        <charset val="134"/>
      </rPr>
      <t>管道</t>
    </r>
    <r>
      <rPr>
        <sz val="16"/>
        <rFont val="Times New Roman"/>
        <charset val="134"/>
      </rPr>
      <t>90m</t>
    </r>
    <r>
      <rPr>
        <sz val="16"/>
        <rFont val="方正仿宋简体"/>
        <charset val="134"/>
      </rPr>
      <t>、</t>
    </r>
    <r>
      <rPr>
        <sz val="16"/>
        <rFont val="Times New Roman"/>
        <charset val="134"/>
      </rPr>
      <t xml:space="preserve">φ≥600*5mm </t>
    </r>
    <r>
      <rPr>
        <sz val="16"/>
        <rFont val="方正仿宋简体"/>
        <charset val="134"/>
      </rPr>
      <t>管道</t>
    </r>
    <r>
      <rPr>
        <sz val="16"/>
        <rFont val="Times New Roman"/>
        <charset val="134"/>
      </rPr>
      <t>70m</t>
    </r>
    <r>
      <rPr>
        <sz val="16"/>
        <rFont val="方正仿宋简体"/>
        <charset val="134"/>
      </rPr>
      <t>、</t>
    </r>
    <r>
      <rPr>
        <sz val="16"/>
        <rFont val="Times New Roman"/>
        <charset val="134"/>
      </rPr>
      <t xml:space="preserve">φ≥400*4.5mm </t>
    </r>
    <r>
      <rPr>
        <sz val="16"/>
        <rFont val="方正仿宋简体"/>
        <charset val="134"/>
      </rPr>
      <t>管道</t>
    </r>
    <r>
      <rPr>
        <sz val="16"/>
        <rFont val="Times New Roman"/>
        <charset val="134"/>
      </rPr>
      <t>100m</t>
    </r>
    <r>
      <rPr>
        <sz val="16"/>
        <rFont val="方正仿宋简体"/>
        <charset val="134"/>
      </rPr>
      <t>），及其他配件（出风筒、盘绳及固定件、风筒吊架托架、电控控制系统等），同时对设备及材料进行配套安装工程。</t>
    </r>
  </si>
  <si>
    <r>
      <rPr>
        <sz val="16"/>
        <rFont val="方正仿宋简体"/>
        <charset val="134"/>
      </rPr>
      <t>冯记沟乡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</si>
  <si>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t>⑪</t>
  </si>
  <si>
    <r>
      <rPr>
        <sz val="16"/>
        <rFont val="Times New Roman"/>
        <charset val="134"/>
      </rPr>
      <t>2025</t>
    </r>
    <r>
      <rPr>
        <sz val="16"/>
        <rFont val="方正仿宋简体"/>
        <charset val="134"/>
      </rPr>
      <t>年麻黄山乡特色产业提升项目</t>
    </r>
  </si>
  <si>
    <r>
      <rPr>
        <sz val="16"/>
        <rFont val="Times New Roman"/>
        <charset val="134"/>
      </rPr>
      <t>1.</t>
    </r>
    <r>
      <rPr>
        <sz val="16"/>
        <rFont val="方正仿宋简体"/>
        <charset val="134"/>
      </rPr>
      <t>新建</t>
    </r>
    <r>
      <rPr>
        <sz val="16"/>
        <rFont val="Times New Roman"/>
        <charset val="134"/>
      </rPr>
      <t>20</t>
    </r>
    <r>
      <rPr>
        <sz val="16"/>
        <rFont val="方正仿宋简体"/>
        <charset val="134"/>
      </rPr>
      <t>吨果蔬冷藏库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座，安装大接杏分拣设备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台、烘干设备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台，计划投入</t>
    </r>
    <r>
      <rPr>
        <sz val="16"/>
        <rFont val="Times New Roman"/>
        <charset val="134"/>
      </rPr>
      <t>21</t>
    </r>
    <r>
      <rPr>
        <sz val="16"/>
        <rFont val="方正仿宋简体"/>
        <charset val="134"/>
      </rPr>
      <t>万元；</t>
    </r>
    <r>
      <rPr>
        <sz val="16"/>
        <rFont val="Times New Roman"/>
        <charset val="134"/>
      </rPr>
      <t>2.</t>
    </r>
    <r>
      <rPr>
        <sz val="16"/>
        <rFont val="方正仿宋简体"/>
        <charset val="134"/>
      </rPr>
      <t>新建晾晒场</t>
    </r>
    <r>
      <rPr>
        <sz val="16"/>
        <rFont val="Times New Roman"/>
        <charset val="134"/>
      </rPr>
      <t>20</t>
    </r>
    <r>
      <rPr>
        <sz val="16"/>
        <rFont val="方正仿宋简体"/>
        <charset val="134"/>
      </rPr>
      <t>个</t>
    </r>
    <r>
      <rPr>
        <sz val="16"/>
        <rFont val="Times New Roman"/>
        <charset val="134"/>
      </rPr>
      <t>10000</t>
    </r>
    <r>
      <rPr>
        <sz val="16"/>
        <rFont val="方正仿宋简体"/>
        <charset val="134"/>
      </rPr>
      <t>平米，计划投入</t>
    </r>
    <r>
      <rPr>
        <sz val="16"/>
        <rFont val="Times New Roman"/>
        <charset val="134"/>
      </rPr>
      <t>121</t>
    </r>
    <r>
      <rPr>
        <sz val="16"/>
        <rFont val="方正仿宋简体"/>
        <charset val="134"/>
      </rPr>
      <t>万元；</t>
    </r>
    <r>
      <rPr>
        <sz val="16"/>
        <rFont val="Times New Roman"/>
        <charset val="134"/>
      </rPr>
      <t>3.</t>
    </r>
    <r>
      <rPr>
        <sz val="16"/>
        <rFont val="方正仿宋简体"/>
        <charset val="134"/>
      </rPr>
      <t>打造荞麦新品种示范基地，新建砾石路</t>
    </r>
    <r>
      <rPr>
        <sz val="16"/>
        <rFont val="Times New Roman"/>
        <charset val="134"/>
      </rPr>
      <t>7</t>
    </r>
    <r>
      <rPr>
        <sz val="16"/>
        <rFont val="方正仿宋简体"/>
        <charset val="134"/>
      </rPr>
      <t>公里，打造科技驿站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平米，计划投入</t>
    </r>
    <r>
      <rPr>
        <sz val="16"/>
        <rFont val="Times New Roman"/>
        <charset val="134"/>
      </rPr>
      <t>58</t>
    </r>
    <r>
      <rPr>
        <sz val="16"/>
        <rFont val="方正仿宋简体"/>
        <charset val="134"/>
      </rPr>
      <t>万元。</t>
    </r>
  </si>
  <si>
    <r>
      <rPr>
        <sz val="16"/>
        <rFont val="方正仿宋简体"/>
        <charset val="134"/>
      </rPr>
      <t>麻黄山乡</t>
    </r>
    <r>
      <rPr>
        <sz val="16"/>
        <rFont val="Times New Roman"/>
        <charset val="134"/>
      </rPr>
      <t xml:space="preserve">
</t>
    </r>
    <r>
      <rPr>
        <sz val="16"/>
        <rFont val="方正仿宋简体"/>
        <charset val="134"/>
      </rPr>
      <t>人民政府</t>
    </r>
  </si>
  <si>
    <t>盐池县病死畜无害化处理暂存项目</t>
  </si>
  <si>
    <r>
      <rPr>
        <sz val="16"/>
        <rFont val="方正仿宋简体"/>
        <charset val="134"/>
      </rPr>
      <t>全县范围内建设</t>
    </r>
    <r>
      <rPr>
        <sz val="16"/>
        <rFont val="Times New Roman"/>
        <charset val="134"/>
      </rPr>
      <t>9</t>
    </r>
    <r>
      <rPr>
        <sz val="16"/>
        <rFont val="方正仿宋简体"/>
        <charset val="134"/>
      </rPr>
      <t>个病死畜禽无害化处理暂存点。</t>
    </r>
  </si>
  <si>
    <t>盐池县生猪定点屠宰厂改造提升项目</t>
  </si>
  <si>
    <r>
      <rPr>
        <sz val="16"/>
        <rFont val="方正仿宋简体"/>
        <charset val="134"/>
      </rPr>
      <t>完成原车间内部（</t>
    </r>
    <r>
      <rPr>
        <sz val="16"/>
        <rFont val="Times New Roman"/>
        <charset val="134"/>
      </rPr>
      <t>720</t>
    </r>
    <r>
      <rPr>
        <sz val="16"/>
        <rFont val="方正仿宋简体"/>
        <charset val="134"/>
      </rPr>
      <t>平方米）改造，拆除内部砌体结构房间</t>
    </r>
    <r>
      <rPr>
        <sz val="16"/>
        <rFont val="Times New Roman"/>
        <charset val="134"/>
      </rPr>
      <t>2</t>
    </r>
    <r>
      <rPr>
        <sz val="16"/>
        <rFont val="方正仿宋简体"/>
        <charset val="134"/>
      </rPr>
      <t>座；新建水磨石地面</t>
    </r>
    <r>
      <rPr>
        <sz val="16"/>
        <rFont val="Times New Roman"/>
        <charset val="134"/>
      </rPr>
      <t>410</t>
    </r>
    <r>
      <rPr>
        <sz val="16"/>
        <rFont val="方正仿宋简体"/>
        <charset val="134"/>
      </rPr>
      <t>平方米；对原有外露钢结构进行除锈，新做防腐、防锈及厚型防火涂料粉刷；对厂区内配套设施进行改造提升，新增屠宰加工设备</t>
    </r>
    <r>
      <rPr>
        <sz val="16"/>
        <rFont val="Times New Roman"/>
        <charset val="134"/>
      </rPr>
      <t>1</t>
    </r>
    <r>
      <rPr>
        <sz val="16"/>
        <rFont val="方正仿宋简体"/>
        <charset val="134"/>
      </rPr>
      <t>套（毛猪快速提升机、放血自动线、不锈钢集血池、洗猪机、封闭式双循环运河烫池、平板输送机、红白脏接收清洗设备、白条高压喷淋清洗机等）。</t>
    </r>
  </si>
  <si>
    <t>宁夏盐池滩羊产业发展集团有限公司</t>
  </si>
  <si>
    <t>滩羊集团屠宰加工厂（二期）副产品生产加工及配套设施建设项目</t>
  </si>
  <si>
    <r>
      <rPr>
        <sz val="16"/>
        <rFont val="方正仿宋简体"/>
        <charset val="134"/>
      </rPr>
      <t>新建材料包装库、冷库、羊副产品处理车间总建筑面积为</t>
    </r>
    <r>
      <rPr>
        <sz val="16"/>
        <rFont val="Times New Roman"/>
        <charset val="134"/>
      </rPr>
      <t>3990</t>
    </r>
    <r>
      <rPr>
        <sz val="16"/>
        <rFont val="方正仿宋简体"/>
        <charset val="134"/>
      </rPr>
      <t>平方米（其中材料包装库建筑面积为</t>
    </r>
    <r>
      <rPr>
        <sz val="16"/>
        <rFont val="Times New Roman"/>
        <charset val="134"/>
      </rPr>
      <t>1235</t>
    </r>
    <r>
      <rPr>
        <sz val="16"/>
        <rFont val="方正仿宋简体"/>
        <charset val="134"/>
      </rPr>
      <t>平方米、冷库建筑面积为</t>
    </r>
    <r>
      <rPr>
        <sz val="16"/>
        <rFont val="Times New Roman"/>
        <charset val="134"/>
      </rPr>
      <t>1520</t>
    </r>
    <r>
      <rPr>
        <sz val="16"/>
        <rFont val="方正仿宋简体"/>
        <charset val="134"/>
      </rPr>
      <t>平方米、羊副产品加工车间建筑面积为</t>
    </r>
    <r>
      <rPr>
        <sz val="16"/>
        <rFont val="Times New Roman"/>
        <charset val="134"/>
      </rPr>
      <t>1235</t>
    </r>
    <r>
      <rPr>
        <sz val="16"/>
        <rFont val="方正仿宋简体"/>
        <charset val="134"/>
      </rPr>
      <t>平方米），轻型门式刚架结构，柱顶标高为</t>
    </r>
    <r>
      <rPr>
        <sz val="16"/>
        <rFont val="Times New Roman"/>
        <charset val="134"/>
      </rPr>
      <t>9.0</t>
    </r>
    <r>
      <rPr>
        <sz val="16"/>
        <rFont val="方正仿宋简体"/>
        <charset val="134"/>
      </rPr>
      <t>米。</t>
    </r>
  </si>
  <si>
    <t>盐池县新经济产业园建设项目五期工程（盐池滩羊智慧物流中心建设工程）</t>
  </si>
  <si>
    <r>
      <rPr>
        <sz val="16"/>
        <rFont val="方正仿宋简体"/>
        <charset val="134"/>
      </rPr>
      <t>建设盐池滩羊智慧物流中心建设工程，建筑面积</t>
    </r>
    <r>
      <rPr>
        <sz val="16"/>
        <rFont val="Times New Roman"/>
        <charset val="134"/>
      </rPr>
      <t>8800</t>
    </r>
    <r>
      <rPr>
        <sz val="16"/>
        <rFont val="宋体"/>
        <charset val="134"/>
      </rPr>
      <t>平方米</t>
    </r>
    <r>
      <rPr>
        <sz val="16"/>
        <rFont val="方正仿宋简体"/>
        <charset val="134"/>
      </rPr>
      <t>（二层），依托京东物流提供规划和技术，搭建约</t>
    </r>
    <r>
      <rPr>
        <sz val="16"/>
        <rFont val="Times New Roman"/>
        <charset val="134"/>
      </rPr>
      <t>100</t>
    </r>
    <r>
      <rPr>
        <sz val="16"/>
        <rFont val="方正仿宋简体"/>
        <charset val="134"/>
      </rPr>
      <t>万只滩羊的集约化物流体系，建设</t>
    </r>
    <r>
      <rPr>
        <sz val="16"/>
        <rFont val="Times New Roman"/>
        <charset val="134"/>
      </rPr>
      <t>3000</t>
    </r>
    <r>
      <rPr>
        <sz val="16"/>
        <rFont val="方正仿宋简体"/>
        <charset val="134"/>
      </rPr>
      <t>余吨的全智能化分拣及无人冷链存储仓位，集供应链中心、结算中心、大数据中心、金融服务及人才为一体的综合性现代化供应链基地。</t>
    </r>
  </si>
  <si>
    <t>盐池县融盐国有资本投资集团有限公司</t>
  </si>
  <si>
    <t>三</t>
  </si>
  <si>
    <t>农村就业创业</t>
  </si>
  <si>
    <t>自主创业或务工就业（灵活就业）补贴项目</t>
  </si>
  <si>
    <r>
      <rPr>
        <sz val="16"/>
        <rFont val="方正仿宋简体"/>
        <charset val="134"/>
      </rPr>
      <t>对自主创业且正常经营满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个月以上的盐池籍脱贫人口、监测对象，给予一次性创业补贴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元；对与运行正常的企业（有营业执照）签订劳务用工合同或出具务工证明并稳定就业</t>
    </r>
    <r>
      <rPr>
        <sz val="16"/>
        <rFont val="Times New Roman"/>
        <charset val="134"/>
      </rPr>
      <t>3</t>
    </r>
    <r>
      <rPr>
        <sz val="16"/>
        <rFont val="方正仿宋简体"/>
        <charset val="134"/>
      </rPr>
      <t>个月以上的盐池籍脱贫劳动力、监测对象，给予一次性</t>
    </r>
    <r>
      <rPr>
        <sz val="16"/>
        <rFont val="Times New Roman"/>
        <charset val="134"/>
      </rPr>
      <t>1000</t>
    </r>
    <r>
      <rPr>
        <sz val="16"/>
        <rFont val="方正仿宋简体"/>
        <charset val="134"/>
      </rPr>
      <t>元的务工就业补贴，经所在村、乡镇审核认定并公示后即可给予补贴。全年对脱贫户、监测对象给予一次性创业就业补贴</t>
    </r>
    <r>
      <rPr>
        <sz val="16"/>
        <rFont val="Times New Roman"/>
        <charset val="134"/>
      </rPr>
      <t>4700</t>
    </r>
    <r>
      <rPr>
        <sz val="16"/>
        <rFont val="方正仿宋简体"/>
        <charset val="134"/>
      </rPr>
      <t>人。</t>
    </r>
  </si>
  <si>
    <t>就业创业和人才服务中心</t>
  </si>
  <si>
    <t>持续开发城乡公益性岗位项目</t>
  </si>
  <si>
    <r>
      <rPr>
        <sz val="16"/>
        <rFont val="方正仿宋简体"/>
        <charset val="134"/>
      </rPr>
      <t>全年开发脱贫户、监测对象、低收入组脱贫人口公益性岗位</t>
    </r>
    <r>
      <rPr>
        <sz val="16"/>
        <rFont val="Times New Roman"/>
        <charset val="134"/>
      </rPr>
      <t>200</t>
    </r>
    <r>
      <rPr>
        <sz val="16"/>
        <rFont val="方正仿宋简体"/>
        <charset val="134"/>
      </rPr>
      <t>个。</t>
    </r>
  </si>
  <si>
    <t>四</t>
  </si>
  <si>
    <r>
      <rPr>
        <b/>
        <sz val="16"/>
        <rFont val="Times New Roman"/>
        <charset val="134"/>
      </rPr>
      <t>2025</t>
    </r>
    <r>
      <rPr>
        <b/>
        <sz val="16"/>
        <rFont val="方正仿宋简体"/>
        <charset val="134"/>
      </rPr>
      <t>年小额信贷贴息项目</t>
    </r>
  </si>
  <si>
    <r>
      <rPr>
        <b/>
        <sz val="16"/>
        <rFont val="Times New Roman"/>
        <charset val="134"/>
      </rPr>
      <t>2025</t>
    </r>
    <r>
      <rPr>
        <b/>
        <sz val="16"/>
        <rFont val="方正仿宋简体"/>
        <charset val="134"/>
      </rPr>
      <t>年全县脱贫户及监测对象（脱贫不稳定户、边缘易致贫户、突发严重困难户）脱贫人口小额信贷当年新增投放达到</t>
    </r>
    <r>
      <rPr>
        <b/>
        <sz val="16"/>
        <rFont val="Times New Roman"/>
        <charset val="134"/>
      </rPr>
      <t>2</t>
    </r>
    <r>
      <rPr>
        <b/>
        <sz val="16"/>
        <rFont val="方正仿宋简体"/>
        <charset val="134"/>
      </rPr>
      <t>亿元，做到应贷尽贷。对整户</t>
    </r>
    <r>
      <rPr>
        <b/>
        <sz val="16"/>
        <rFont val="Times New Roman"/>
        <charset val="134"/>
      </rPr>
      <t>5</t>
    </r>
    <r>
      <rPr>
        <b/>
        <sz val="16"/>
        <rFont val="方正仿宋简体"/>
        <charset val="134"/>
      </rPr>
      <t>万元以内脱贫人口小额信贷进行贴息（按</t>
    </r>
    <r>
      <rPr>
        <b/>
        <sz val="16"/>
        <rFont val="Times New Roman"/>
        <charset val="134"/>
      </rPr>
      <t>80%</t>
    </r>
    <r>
      <rPr>
        <b/>
        <sz val="16"/>
        <rFont val="方正仿宋简体"/>
        <charset val="134"/>
      </rPr>
      <t>贴息）。</t>
    </r>
  </si>
  <si>
    <t>五</t>
  </si>
  <si>
    <r>
      <rPr>
        <b/>
        <sz val="16"/>
        <rFont val="Times New Roman"/>
        <charset val="134"/>
      </rPr>
      <t>2025</t>
    </r>
    <r>
      <rPr>
        <b/>
        <sz val="16"/>
        <rFont val="方正仿宋简体"/>
        <charset val="134"/>
      </rPr>
      <t>年雨露计划项目</t>
    </r>
  </si>
  <si>
    <r>
      <rPr>
        <b/>
        <sz val="16"/>
        <rFont val="方正仿宋简体"/>
        <charset val="134"/>
      </rPr>
      <t>完成雨露计划补助</t>
    </r>
    <r>
      <rPr>
        <b/>
        <sz val="16"/>
        <rFont val="Times New Roman"/>
        <charset val="134"/>
      </rPr>
      <t>1500</t>
    </r>
    <r>
      <rPr>
        <b/>
        <sz val="16"/>
        <rFont val="方正仿宋简体"/>
        <charset val="134"/>
      </rPr>
      <t>人次，每人每学期补助</t>
    </r>
    <r>
      <rPr>
        <b/>
        <sz val="16"/>
        <rFont val="Times New Roman"/>
        <charset val="134"/>
      </rPr>
      <t>2000</t>
    </r>
    <r>
      <rPr>
        <b/>
        <sz val="16"/>
        <rFont val="方正仿宋简体"/>
        <charset val="134"/>
      </rPr>
      <t>元。</t>
    </r>
  </si>
  <si>
    <t>六</t>
  </si>
  <si>
    <t>乡村振兴项目管理费</t>
  </si>
  <si>
    <r>
      <rPr>
        <b/>
        <sz val="16"/>
        <rFont val="Times New Roman"/>
        <charset val="134"/>
      </rPr>
      <t>2025</t>
    </r>
    <r>
      <rPr>
        <b/>
        <sz val="16"/>
        <rFont val="方正仿宋简体"/>
        <charset val="134"/>
      </rPr>
      <t>年有效衔接项目资金管理。主要用于：①乡村振兴政策宣传及打印费支付；②</t>
    </r>
    <r>
      <rPr>
        <b/>
        <sz val="16"/>
        <rFont val="Times New Roman"/>
        <charset val="134"/>
      </rPr>
      <t>2025</t>
    </r>
    <r>
      <rPr>
        <b/>
        <sz val="16"/>
        <rFont val="方正仿宋简体"/>
        <charset val="134"/>
      </rPr>
      <t>年盐池县村道建设工程项目（公里）前期设计、技术咨询、监理、造价咨询、第三方检测等费用支付。</t>
    </r>
  </si>
  <si>
    <r>
      <rPr>
        <sz val="17"/>
        <rFont val="方正黑体简体"/>
        <charset val="134"/>
      </rPr>
      <t>附件</t>
    </r>
    <r>
      <rPr>
        <sz val="17"/>
        <rFont val="Times New Roman"/>
        <charset val="134"/>
      </rPr>
      <t>2</t>
    </r>
  </si>
  <si>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年盐池县乡镇小产业补助项目资金分配表</t>
    </r>
  </si>
  <si>
    <t>乡镇名</t>
  </si>
  <si>
    <t>脱贫户户数（户）</t>
  </si>
  <si>
    <r>
      <rPr>
        <b/>
        <sz val="17"/>
        <rFont val="方正楷体简体"/>
        <charset val="134"/>
      </rPr>
      <t>资金拨付款</t>
    </r>
    <r>
      <rPr>
        <b/>
        <sz val="17"/>
        <rFont val="Times New Roman"/>
        <charset val="134"/>
      </rPr>
      <t xml:space="preserve">
</t>
    </r>
    <r>
      <rPr>
        <b/>
        <sz val="17"/>
        <rFont val="方正楷体简体"/>
        <charset val="134"/>
      </rPr>
      <t>（万元）</t>
    </r>
  </si>
  <si>
    <r>
      <rPr>
        <b/>
        <sz val="17"/>
        <rFont val="方正楷体简体"/>
        <charset val="134"/>
      </rPr>
      <t>备</t>
    </r>
    <r>
      <rPr>
        <b/>
        <sz val="17"/>
        <rFont val="Times New Roman"/>
        <charset val="134"/>
      </rPr>
      <t xml:space="preserve">  </t>
    </r>
    <r>
      <rPr>
        <b/>
        <sz val="17"/>
        <rFont val="方正楷体简体"/>
        <charset val="134"/>
      </rPr>
      <t>注</t>
    </r>
  </si>
  <si>
    <t>花马池镇</t>
  </si>
  <si>
    <t>大水坑镇</t>
  </si>
  <si>
    <t>惠安堡镇</t>
  </si>
  <si>
    <t>高沙窝镇</t>
  </si>
  <si>
    <t>王乐井乡</t>
  </si>
  <si>
    <t>青山乡</t>
  </si>
  <si>
    <t>冯记沟乡</t>
  </si>
  <si>
    <t>麻黄山乡</t>
  </si>
  <si>
    <r>
      <rPr>
        <sz val="17"/>
        <color theme="1"/>
        <rFont val="方正黑体简体"/>
        <charset val="134"/>
      </rPr>
      <t>附件</t>
    </r>
    <r>
      <rPr>
        <sz val="17"/>
        <color theme="1"/>
        <rFont val="Times New Roman"/>
        <charset val="134"/>
      </rPr>
      <t>3</t>
    </r>
  </si>
  <si>
    <r>
      <rPr>
        <sz val="24"/>
        <color theme="1"/>
        <rFont val="Times New Roman"/>
        <charset val="134"/>
      </rPr>
      <t>2025</t>
    </r>
    <r>
      <rPr>
        <sz val="24"/>
        <color theme="1"/>
        <rFont val="方正小标宋简体"/>
        <charset val="134"/>
      </rPr>
      <t>年盐池县高质量庭院经济发展项目资金分配表</t>
    </r>
  </si>
  <si>
    <t>乡镇</t>
  </si>
  <si>
    <t>计划完成户数（户）</t>
  </si>
  <si>
    <r>
      <rPr>
        <b/>
        <sz val="17"/>
        <color theme="1"/>
        <rFont val="方正楷体简体"/>
        <charset val="134"/>
      </rPr>
      <t>资金拨付款</t>
    </r>
    <r>
      <rPr>
        <b/>
        <sz val="17"/>
        <color theme="1"/>
        <rFont val="Times New Roman"/>
        <charset val="134"/>
      </rPr>
      <t xml:space="preserve">
</t>
    </r>
    <r>
      <rPr>
        <b/>
        <sz val="17"/>
        <color theme="1"/>
        <rFont val="方正楷体简体"/>
        <charset val="134"/>
      </rPr>
      <t>（万元）</t>
    </r>
  </si>
  <si>
    <t>备注</t>
  </si>
  <si>
    <t>附件4</t>
  </si>
  <si>
    <r>
      <rPr>
        <sz val="24"/>
        <rFont val="Times New Roman"/>
        <charset val="134"/>
      </rPr>
      <t>2025</t>
    </r>
    <r>
      <rPr>
        <sz val="24"/>
        <rFont val="方正小标宋简体"/>
        <charset val="134"/>
      </rPr>
      <t>年盐池县低收入组脱贫人口产业扶持项目</t>
    </r>
    <r>
      <rPr>
        <sz val="24"/>
        <rFont val="Times New Roman"/>
        <charset val="134"/>
      </rPr>
      <t xml:space="preserve">
</t>
    </r>
    <r>
      <rPr>
        <sz val="24"/>
        <rFont val="方正小标宋简体"/>
        <charset val="134"/>
      </rPr>
      <t>资金分配表</t>
    </r>
  </si>
  <si>
    <t>低收入组脱贫人口户数（户）</t>
  </si>
  <si>
    <r>
      <rPr>
        <b/>
        <sz val="16"/>
        <rFont val="宋体"/>
        <charset val="134"/>
      </rPr>
      <t>合计</t>
    </r>
  </si>
  <si>
    <r>
      <rPr>
        <sz val="16"/>
        <rFont val="宋体"/>
        <charset val="134"/>
      </rPr>
      <t>花马池镇</t>
    </r>
  </si>
  <si>
    <r>
      <rPr>
        <sz val="16"/>
        <rFont val="宋体"/>
        <charset val="134"/>
      </rPr>
      <t>大水坑镇</t>
    </r>
  </si>
  <si>
    <r>
      <rPr>
        <sz val="16"/>
        <rFont val="宋体"/>
        <charset val="134"/>
      </rPr>
      <t>惠安堡镇</t>
    </r>
  </si>
  <si>
    <r>
      <rPr>
        <sz val="16"/>
        <rFont val="宋体"/>
        <charset val="134"/>
      </rPr>
      <t>高沙窝镇</t>
    </r>
  </si>
  <si>
    <r>
      <rPr>
        <sz val="16"/>
        <rFont val="宋体"/>
        <charset val="134"/>
      </rPr>
      <t>王乐井乡</t>
    </r>
  </si>
  <si>
    <r>
      <rPr>
        <sz val="16"/>
        <rFont val="宋体"/>
        <charset val="134"/>
      </rPr>
      <t>青山乡</t>
    </r>
  </si>
  <si>
    <r>
      <rPr>
        <sz val="16"/>
        <rFont val="宋体"/>
        <charset val="134"/>
      </rPr>
      <t>冯记沟乡</t>
    </r>
  </si>
  <si>
    <r>
      <rPr>
        <sz val="16"/>
        <rFont val="宋体"/>
        <charset val="134"/>
      </rPr>
      <t>麻黄山乡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</si>
</sst>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8">
    <font>
      <sz val="11"/>
      <color theme="1"/>
      <name val="宋体"/>
      <charset val="134"/>
      <scheme val="minor"/>
    </font>
    <font>
      <sz val="17"/>
      <color theme="1"/>
      <name val="方正黑体简体"/>
      <charset val="134"/>
    </font>
    <font>
      <sz val="24"/>
      <name val="Times New Roman"/>
      <charset val="134"/>
    </font>
    <font>
      <b/>
      <sz val="17"/>
      <name val="方正楷体简体"/>
      <charset val="134"/>
    </font>
    <font>
      <b/>
      <sz val="17"/>
      <name val="Times New Roman"/>
      <charset val="134"/>
    </font>
    <font>
      <b/>
      <sz val="16"/>
      <name val="Times New Roman"/>
      <charset val="134"/>
    </font>
    <font>
      <sz val="16"/>
      <name val="Times New Roman"/>
      <charset val="134"/>
    </font>
    <font>
      <sz val="17"/>
      <name val="Times New Roman"/>
      <charset val="134"/>
    </font>
    <font>
      <sz val="16"/>
      <name val="宋体"/>
      <charset val="134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24"/>
      <color theme="1"/>
      <name val="Times New Roman"/>
      <charset val="134"/>
    </font>
    <font>
      <b/>
      <sz val="17"/>
      <color theme="1"/>
      <name val="方正楷体简体"/>
      <charset val="134"/>
    </font>
    <font>
      <b/>
      <sz val="17"/>
      <color theme="1"/>
      <name val="方正仿宋简体"/>
      <charset val="134"/>
    </font>
    <font>
      <b/>
      <sz val="17"/>
      <color theme="1"/>
      <name val="Times New Roman"/>
      <charset val="134"/>
    </font>
    <font>
      <sz val="17"/>
      <color theme="1"/>
      <name val="Times New Roman"/>
      <charset val="134"/>
    </font>
    <font>
      <sz val="17"/>
      <color theme="1"/>
      <name val="方正仿宋简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7"/>
      <name val="方正黑体简体"/>
      <charset val="134"/>
    </font>
    <font>
      <b/>
      <sz val="17"/>
      <name val="方正仿宋简体"/>
      <charset val="134"/>
    </font>
    <font>
      <sz val="17"/>
      <name val="方正仿宋简体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11"/>
      <name val="Times New Roman"/>
      <charset val="134"/>
    </font>
    <font>
      <sz val="24"/>
      <name val="方正小标宋简体"/>
      <charset val="134"/>
    </font>
    <font>
      <b/>
      <sz val="16"/>
      <name val="方正楷体简体"/>
      <charset val="134"/>
    </font>
    <font>
      <b/>
      <sz val="16"/>
      <name val="Times New Roman"/>
      <charset val="0"/>
    </font>
    <font>
      <b/>
      <sz val="16"/>
      <name val="方正仿宋简体"/>
      <charset val="134"/>
    </font>
    <font>
      <sz val="16"/>
      <name val="Times New Roman"/>
      <charset val="0"/>
    </font>
    <font>
      <sz val="16"/>
      <name val="方正仿宋简体"/>
      <charset val="134"/>
    </font>
    <font>
      <sz val="16"/>
      <name val="方正仿宋简体"/>
      <charset val="0"/>
    </font>
    <font>
      <sz val="16"/>
      <name val="宋体"/>
      <charset val="0"/>
    </font>
    <font>
      <sz val="12"/>
      <name val="Times New Roman"/>
      <charset val="0"/>
    </font>
    <font>
      <b/>
      <sz val="16"/>
      <name val="方正楷体简体"/>
      <charset val="0"/>
    </font>
    <font>
      <b/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6"/>
      <name val="宋体"/>
      <charset val="134"/>
    </font>
    <font>
      <sz val="24"/>
      <color theme="1"/>
      <name val="方正小标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9" applyNumberFormat="0" applyFill="0" applyAlignment="0" applyProtection="0">
      <alignment vertical="center"/>
    </xf>
    <xf numFmtId="0" fontId="42" fillId="0" borderId="9" applyNumberFormat="0" applyFill="0" applyAlignment="0" applyProtection="0">
      <alignment vertical="center"/>
    </xf>
    <xf numFmtId="0" fontId="43" fillId="0" borderId="10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3" borderId="11" applyNumberFormat="0" applyAlignment="0" applyProtection="0">
      <alignment vertical="center"/>
    </xf>
    <xf numFmtId="0" fontId="45" fillId="4" borderId="12" applyNumberFormat="0" applyAlignment="0" applyProtection="0">
      <alignment vertical="center"/>
    </xf>
    <xf numFmtId="0" fontId="46" fillId="4" borderId="11" applyNumberFormat="0" applyAlignment="0" applyProtection="0">
      <alignment vertical="center"/>
    </xf>
    <xf numFmtId="0" fontId="47" fillId="5" borderId="13" applyNumberFormat="0" applyAlignment="0" applyProtection="0">
      <alignment vertical="center"/>
    </xf>
    <xf numFmtId="0" fontId="48" fillId="0" borderId="14" applyNumberFormat="0" applyFill="0" applyAlignment="0" applyProtection="0">
      <alignment vertical="center"/>
    </xf>
    <xf numFmtId="0" fontId="49" fillId="0" borderId="15" applyNumberFormat="0" applyFill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1" fillId="7" borderId="0" applyNumberFormat="0" applyBorder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4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4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4" fillId="30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5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9" fillId="0" borderId="0" xfId="0" applyFont="1" applyFill="1" applyAlignment="1">
      <alignment vertical="center"/>
    </xf>
    <xf numFmtId="0" fontId="10" fillId="0" borderId="0" xfId="0" applyFont="1" applyFill="1" applyAlignment="1" applyProtection="1">
      <alignment horizontal="left" vertical="center"/>
    </xf>
    <xf numFmtId="0" fontId="11" fillId="0" borderId="0" xfId="0" applyFont="1" applyFill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left" vertical="center" wrapText="1"/>
    </xf>
    <xf numFmtId="0" fontId="18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vertical="center"/>
    </xf>
    <xf numFmtId="0" fontId="15" fillId="0" borderId="1" xfId="0" applyNumberFormat="1" applyFont="1" applyFill="1" applyBorder="1" applyAlignment="1">
      <alignment horizontal="center" vertical="center"/>
    </xf>
    <xf numFmtId="0" fontId="22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/>
    </xf>
    <xf numFmtId="0" fontId="22" fillId="0" borderId="0" xfId="0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0" xfId="0" applyFont="1" applyFill="1" applyBorder="1" applyAlignment="1" applyProtection="1">
      <alignment horizontal="right" vertical="center"/>
    </xf>
    <xf numFmtId="0" fontId="24" fillId="0" borderId="0" xfId="0" applyFont="1" applyFill="1" applyAlignment="1">
      <alignment vertical="center"/>
    </xf>
    <xf numFmtId="0" fontId="19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25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26" fillId="0" borderId="1" xfId="0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0" fontId="26" fillId="0" borderId="5" xfId="0" applyFont="1" applyFill="1" applyBorder="1" applyAlignment="1" applyProtection="1">
      <alignment horizontal="center" vertical="center"/>
    </xf>
    <xf numFmtId="0" fontId="27" fillId="0" borderId="7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/>
    </xf>
    <xf numFmtId="0" fontId="27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176" fontId="28" fillId="0" borderId="5" xfId="0" applyNumberFormat="1" applyFont="1" applyFill="1" applyBorder="1" applyAlignment="1" applyProtection="1">
      <alignment horizontal="center" vertical="center" wrapText="1"/>
    </xf>
    <xf numFmtId="176" fontId="5" fillId="0" borderId="6" xfId="0" applyNumberFormat="1" applyFont="1" applyFill="1" applyBorder="1" applyAlignment="1" applyProtection="1">
      <alignment horizontal="center" vertical="center" wrapText="1"/>
    </xf>
    <xf numFmtId="176" fontId="27" fillId="0" borderId="5" xfId="0" applyNumberFormat="1" applyFont="1" applyFill="1" applyBorder="1" applyAlignment="1" applyProtection="1">
      <alignment horizontal="center" vertical="center"/>
    </xf>
    <xf numFmtId="176" fontId="27" fillId="0" borderId="1" xfId="0" applyNumberFormat="1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/>
    </xf>
    <xf numFmtId="176" fontId="28" fillId="0" borderId="1" xfId="0" applyNumberFormat="1" applyFont="1" applyFill="1" applyBorder="1" applyAlignment="1" applyProtection="1">
      <alignment horizontal="left" vertical="center" wrapText="1"/>
    </xf>
    <xf numFmtId="0" fontId="29" fillId="0" borderId="1" xfId="0" applyFont="1" applyFill="1" applyBorder="1" applyAlignment="1" applyProtection="1">
      <alignment horizontal="center" vertical="center"/>
    </xf>
    <xf numFmtId="176" fontId="6" fillId="0" borderId="1" xfId="0" applyNumberFormat="1" applyFont="1" applyFill="1" applyBorder="1" applyAlignment="1" applyProtection="1">
      <alignment horizontal="left" vertical="center" wrapText="1"/>
    </xf>
    <xf numFmtId="176" fontId="29" fillId="0" borderId="5" xfId="0" applyNumberFormat="1" applyFont="1" applyFill="1" applyBorder="1" applyAlignment="1" applyProtection="1">
      <alignment horizontal="center" vertical="center"/>
    </xf>
    <xf numFmtId="176" fontId="29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 applyProtection="1">
      <alignment horizontal="left" vertical="center" wrapText="1"/>
    </xf>
    <xf numFmtId="0" fontId="31" fillId="0" borderId="1" xfId="0" applyFont="1" applyFill="1" applyBorder="1" applyAlignment="1">
      <alignment horizontal="left" vertical="center" wrapText="1"/>
    </xf>
    <xf numFmtId="176" fontId="29" fillId="0" borderId="6" xfId="0" applyNumberFormat="1" applyFont="1" applyFill="1" applyBorder="1" applyAlignment="1" applyProtection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176" fontId="30" fillId="0" borderId="1" xfId="0" applyNumberFormat="1" applyFont="1" applyFill="1" applyBorder="1" applyAlignment="1" applyProtection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 applyProtection="1">
      <alignment horizontal="center" vertical="center"/>
    </xf>
    <xf numFmtId="0" fontId="6" fillId="0" borderId="1" xfId="49" applyFont="1" applyFill="1" applyBorder="1" applyAlignment="1">
      <alignment horizontal="left" vertical="center" wrapText="1"/>
    </xf>
    <xf numFmtId="0" fontId="30" fillId="0" borderId="1" xfId="49" applyFont="1" applyFill="1" applyBorder="1" applyAlignment="1">
      <alignment horizontal="left" vertical="center" wrapText="1"/>
    </xf>
    <xf numFmtId="0" fontId="30" fillId="0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</xf>
    <xf numFmtId="0" fontId="31" fillId="0" borderId="1" xfId="0" applyFont="1" applyFill="1" applyBorder="1" applyAlignment="1" applyProtection="1">
      <alignment horizontal="left" vertical="center" wrapText="1"/>
    </xf>
    <xf numFmtId="0" fontId="28" fillId="0" borderId="1" xfId="49" applyFont="1" applyFill="1" applyBorder="1" applyAlignment="1">
      <alignment horizontal="left" vertical="center" wrapText="1"/>
    </xf>
    <xf numFmtId="0" fontId="27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 applyProtection="1">
      <alignment horizontal="justify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30" fillId="0" borderId="1" xfId="0" applyFont="1" applyFill="1" applyBorder="1" applyAlignment="1" applyProtection="1">
      <alignment horizontal="justify" vertical="center"/>
    </xf>
    <xf numFmtId="0" fontId="32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justify" vertical="center"/>
    </xf>
    <xf numFmtId="176" fontId="27" fillId="0" borderId="6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 wrapText="1"/>
    </xf>
    <xf numFmtId="0" fontId="28" fillId="0" borderId="1" xfId="0" applyFont="1" applyFill="1" applyBorder="1" applyAlignment="1" applyProtection="1">
      <alignment horizontal="justify" vertical="center"/>
    </xf>
    <xf numFmtId="0" fontId="5" fillId="0" borderId="1" xfId="0" applyFont="1" applyFill="1" applyBorder="1" applyAlignment="1" applyProtection="1">
      <alignment horizontal="justify" vertical="center" wrapText="1"/>
    </xf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vertical="center"/>
    </xf>
    <xf numFmtId="0" fontId="34" fillId="0" borderId="5" xfId="0" applyFont="1" applyFill="1" applyBorder="1" applyAlignment="1" applyProtection="1">
      <alignment horizontal="center" vertical="center" wrapText="1"/>
    </xf>
    <xf numFmtId="0" fontId="27" fillId="0" borderId="7" xfId="0" applyFont="1" applyFill="1" applyBorder="1" applyAlignment="1" applyProtection="1">
      <alignment horizontal="center" vertical="center" wrapText="1"/>
    </xf>
    <xf numFmtId="0" fontId="27" fillId="0" borderId="6" xfId="0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</xf>
    <xf numFmtId="0" fontId="27" fillId="0" borderId="2" xfId="0" applyFont="1" applyFill="1" applyBorder="1" applyAlignment="1" applyProtection="1">
      <alignment horizontal="center" vertical="center" wrapText="1"/>
    </xf>
    <xf numFmtId="0" fontId="27" fillId="0" borderId="4" xfId="0" applyFont="1" applyFill="1" applyBorder="1" applyAlignment="1" applyProtection="1">
      <alignment horizontal="center" vertical="center" wrapText="1"/>
    </xf>
    <xf numFmtId="0" fontId="35" fillId="0" borderId="0" xfId="0" applyFont="1" applyFill="1" applyBorder="1" applyAlignment="1" applyProtection="1">
      <alignment vertical="center"/>
    </xf>
    <xf numFmtId="0" fontId="30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31" fillId="0" borderId="1" xfId="0" applyFont="1" applyFill="1" applyBorder="1" applyAlignment="1" applyProtection="1">
      <alignment horizontal="center" vertical="center" wrapText="1"/>
    </xf>
    <xf numFmtId="0" fontId="27" fillId="0" borderId="1" xfId="0" applyFont="1" applyFill="1" applyBorder="1" applyAlignment="1" applyProtection="1">
      <alignment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Fill="1" applyBorder="1" applyAlignment="1" applyProtection="1">
      <alignment vertical="center"/>
    </xf>
    <xf numFmtId="0" fontId="22" fillId="0" borderId="4" xfId="0" applyFont="1" applyFill="1" applyBorder="1" applyAlignment="1" applyProtection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3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  <color rgb="00FF0000"/>
      <color rgb="000000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U285"/>
  <sheetViews>
    <sheetView view="pageBreakPreview" zoomScaleNormal="90" topLeftCell="A50" workbookViewId="0">
      <selection activeCell="H50" sqref="H50"/>
    </sheetView>
  </sheetViews>
  <sheetFormatPr defaultColWidth="9" defaultRowHeight="5.65" customHeight="1"/>
  <cols>
    <col min="1" max="1" width="8.19166666666667" style="38" customWidth="1"/>
    <col min="2" max="2" width="29.625" style="40" customWidth="1"/>
    <col min="3" max="3" width="13.7583333333333" style="41" customWidth="1"/>
    <col min="4" max="4" width="20.8333333333333" style="42" customWidth="1"/>
    <col min="5" max="5" width="14.9916666666667" style="41" customWidth="1"/>
    <col min="6" max="6" width="10.275" style="43" customWidth="1"/>
    <col min="7" max="7" width="12.2166666666667" style="41" customWidth="1"/>
    <col min="8" max="8" width="68.8833333333333" style="38" customWidth="1"/>
    <col min="9" max="9" width="19" style="41" customWidth="1"/>
    <col min="10" max="10" width="12.075" style="41" customWidth="1"/>
    <col min="11" max="11" width="19.025" style="41" customWidth="1"/>
    <col min="12" max="12" width="17.6416666666667" style="41" customWidth="1"/>
    <col min="13" max="13" width="18.475" style="41" customWidth="1"/>
    <col min="14" max="14" width="22.875" style="38" customWidth="1"/>
    <col min="15" max="16382" width="9" style="38"/>
    <col min="16383" max="16384" width="9" style="44"/>
  </cols>
  <sheetData>
    <row r="1" s="38" customFormat="1" ht="21" customHeight="1" spans="1:13">
      <c r="A1" s="45" t="s">
        <v>0</v>
      </c>
      <c r="B1" s="46"/>
      <c r="C1" s="46"/>
      <c r="D1" s="46"/>
      <c r="E1" s="46"/>
      <c r="F1" s="46"/>
      <c r="G1" s="46"/>
      <c r="H1" s="46"/>
      <c r="I1" s="90"/>
      <c r="J1" s="91"/>
      <c r="K1" s="41"/>
      <c r="L1" s="41"/>
      <c r="M1" s="41"/>
    </row>
    <row r="2" s="38" customFormat="1" ht="73" customHeight="1" spans="1:255">
      <c r="A2" s="47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2"/>
      <c r="BS2" s="92"/>
      <c r="BT2" s="92"/>
      <c r="BU2" s="92"/>
      <c r="BV2" s="92"/>
      <c r="BW2" s="92"/>
      <c r="BX2" s="92"/>
      <c r="BY2" s="92"/>
      <c r="BZ2" s="92"/>
      <c r="CA2" s="92"/>
      <c r="CB2" s="92"/>
      <c r="CC2" s="92"/>
      <c r="CD2" s="92"/>
      <c r="CE2" s="92"/>
      <c r="CF2" s="92"/>
      <c r="CG2" s="92"/>
      <c r="CH2" s="92"/>
      <c r="CI2" s="92"/>
      <c r="CJ2" s="92"/>
      <c r="CK2" s="92"/>
      <c r="CL2" s="92"/>
      <c r="CM2" s="92"/>
      <c r="CN2" s="92"/>
      <c r="CO2" s="92"/>
      <c r="CP2" s="92"/>
      <c r="CQ2" s="92"/>
      <c r="CR2" s="92"/>
      <c r="CS2" s="92"/>
      <c r="CT2" s="92"/>
      <c r="CU2" s="92"/>
      <c r="CV2" s="92"/>
      <c r="CW2" s="92"/>
      <c r="CX2" s="92"/>
      <c r="CY2" s="92"/>
      <c r="CZ2" s="92"/>
      <c r="DA2" s="92"/>
      <c r="DB2" s="92"/>
      <c r="DC2" s="92"/>
      <c r="DD2" s="92"/>
      <c r="DE2" s="92"/>
      <c r="DF2" s="92"/>
      <c r="DG2" s="92"/>
      <c r="DH2" s="92"/>
      <c r="DI2" s="92"/>
      <c r="DJ2" s="92"/>
      <c r="DK2" s="92"/>
      <c r="DL2" s="92"/>
      <c r="DM2" s="92"/>
      <c r="DN2" s="92"/>
      <c r="DO2" s="92"/>
      <c r="DP2" s="92"/>
      <c r="DQ2" s="92"/>
      <c r="DR2" s="92"/>
      <c r="DS2" s="92"/>
      <c r="DT2" s="92"/>
      <c r="DU2" s="92"/>
      <c r="DV2" s="92"/>
      <c r="DW2" s="92"/>
      <c r="DX2" s="92"/>
      <c r="DY2" s="92"/>
      <c r="DZ2" s="92"/>
      <c r="EA2" s="92"/>
      <c r="EB2" s="92"/>
      <c r="EC2" s="92"/>
      <c r="ED2" s="92"/>
      <c r="EE2" s="92"/>
      <c r="EF2" s="92"/>
      <c r="EG2" s="92"/>
      <c r="EH2" s="92"/>
      <c r="EI2" s="92"/>
      <c r="EJ2" s="92"/>
      <c r="EK2" s="92"/>
      <c r="EL2" s="92"/>
      <c r="EM2" s="92"/>
      <c r="EN2" s="92"/>
      <c r="EO2" s="92"/>
      <c r="EP2" s="92"/>
      <c r="EQ2" s="92"/>
      <c r="ER2" s="92"/>
      <c r="ES2" s="92"/>
      <c r="ET2" s="92"/>
      <c r="EU2" s="92"/>
      <c r="EV2" s="92"/>
      <c r="EW2" s="92"/>
      <c r="EX2" s="92"/>
      <c r="EY2" s="92"/>
      <c r="EZ2" s="92"/>
      <c r="FA2" s="92"/>
      <c r="FB2" s="92"/>
      <c r="FC2" s="92"/>
      <c r="FD2" s="92"/>
      <c r="FE2" s="92"/>
      <c r="FF2" s="92"/>
      <c r="FG2" s="92"/>
      <c r="FH2" s="92"/>
      <c r="FI2" s="92"/>
      <c r="FJ2" s="92"/>
      <c r="FK2" s="92"/>
      <c r="FL2" s="92"/>
      <c r="FM2" s="92"/>
      <c r="FN2" s="92"/>
      <c r="FO2" s="92"/>
      <c r="FP2" s="92"/>
      <c r="FQ2" s="92"/>
      <c r="FR2" s="92"/>
      <c r="FS2" s="92"/>
      <c r="FT2" s="92"/>
      <c r="FU2" s="92"/>
      <c r="FV2" s="92"/>
      <c r="FW2" s="92"/>
      <c r="FX2" s="92"/>
      <c r="FY2" s="92"/>
      <c r="FZ2" s="92"/>
      <c r="GA2" s="92"/>
      <c r="GB2" s="92"/>
      <c r="GC2" s="92"/>
      <c r="GD2" s="92"/>
      <c r="GE2" s="92"/>
      <c r="GF2" s="92"/>
      <c r="GG2" s="92"/>
      <c r="GH2" s="92"/>
      <c r="GI2" s="92"/>
      <c r="GJ2" s="92"/>
      <c r="GK2" s="92"/>
      <c r="GL2" s="92"/>
      <c r="GM2" s="92"/>
      <c r="GN2" s="92"/>
      <c r="GO2" s="92"/>
      <c r="GP2" s="92"/>
      <c r="GQ2" s="92"/>
      <c r="GR2" s="92"/>
      <c r="GS2" s="92"/>
      <c r="GT2" s="92"/>
      <c r="GU2" s="92"/>
      <c r="GV2" s="92"/>
      <c r="GW2" s="92"/>
      <c r="GX2" s="92"/>
      <c r="GY2" s="92"/>
      <c r="GZ2" s="92"/>
      <c r="HA2" s="92"/>
      <c r="HB2" s="92"/>
      <c r="HC2" s="92"/>
      <c r="HD2" s="92"/>
      <c r="HE2" s="92"/>
      <c r="HF2" s="92"/>
      <c r="HG2" s="92"/>
      <c r="HH2" s="92"/>
      <c r="HI2" s="92"/>
      <c r="HJ2" s="92"/>
      <c r="HK2" s="92"/>
      <c r="HL2" s="92"/>
      <c r="HM2" s="92"/>
      <c r="HN2" s="92"/>
      <c r="HO2" s="92"/>
      <c r="HP2" s="92"/>
      <c r="HQ2" s="92"/>
      <c r="HR2" s="92"/>
      <c r="HS2" s="92"/>
      <c r="HT2" s="92"/>
      <c r="HU2" s="92"/>
      <c r="HV2" s="92"/>
      <c r="HW2" s="92"/>
      <c r="HX2" s="92"/>
      <c r="HY2" s="92"/>
      <c r="HZ2" s="92"/>
      <c r="IA2" s="92"/>
      <c r="IB2" s="92"/>
      <c r="IC2" s="92"/>
      <c r="ID2" s="92"/>
      <c r="IE2" s="92"/>
      <c r="IF2" s="92"/>
      <c r="IG2" s="92"/>
      <c r="IH2" s="92"/>
      <c r="II2" s="92"/>
      <c r="IJ2" s="92"/>
      <c r="IK2" s="92"/>
      <c r="IL2" s="92"/>
      <c r="IM2" s="92"/>
      <c r="IN2" s="92"/>
      <c r="IO2" s="92"/>
      <c r="IP2" s="92"/>
      <c r="IQ2" s="92"/>
      <c r="IR2" s="92"/>
      <c r="IS2" s="92"/>
      <c r="IT2" s="92"/>
      <c r="IU2" s="92"/>
    </row>
    <row r="3" s="38" customFormat="1" ht="40" customHeight="1" spans="1:255">
      <c r="A3" s="49" t="s">
        <v>2</v>
      </c>
      <c r="B3" s="50" t="s">
        <v>3</v>
      </c>
      <c r="C3" s="51" t="s">
        <v>4</v>
      </c>
      <c r="D3" s="52"/>
      <c r="E3" s="52"/>
      <c r="F3" s="52"/>
      <c r="G3" s="52"/>
      <c r="H3" s="50" t="s">
        <v>5</v>
      </c>
      <c r="I3" s="50" t="s">
        <v>6</v>
      </c>
      <c r="J3" s="93" t="s">
        <v>7</v>
      </c>
      <c r="K3" s="94"/>
      <c r="L3" s="94"/>
      <c r="M3" s="94"/>
      <c r="N3" s="95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</row>
    <row r="4" s="38" customFormat="1" ht="30" customHeight="1" spans="1:255">
      <c r="A4" s="53"/>
      <c r="B4" s="54"/>
      <c r="C4" s="50" t="s">
        <v>8</v>
      </c>
      <c r="D4" s="50" t="s">
        <v>9</v>
      </c>
      <c r="E4" s="55" t="s">
        <v>10</v>
      </c>
      <c r="F4" s="50" t="s">
        <v>11</v>
      </c>
      <c r="G4" s="50" t="s">
        <v>12</v>
      </c>
      <c r="H4" s="54"/>
      <c r="I4" s="54"/>
      <c r="J4" s="97" t="s">
        <v>13</v>
      </c>
      <c r="K4" s="54" t="s">
        <v>14</v>
      </c>
      <c r="L4" s="54" t="s">
        <v>15</v>
      </c>
      <c r="M4" s="54" t="s">
        <v>16</v>
      </c>
      <c r="N4" s="98" t="s">
        <v>17</v>
      </c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6"/>
      <c r="GA4" s="96"/>
      <c r="GB4" s="96"/>
      <c r="GC4" s="96"/>
      <c r="GD4" s="96"/>
      <c r="GE4" s="96"/>
      <c r="GF4" s="96"/>
      <c r="GG4" s="96"/>
      <c r="GH4" s="96"/>
      <c r="GI4" s="96"/>
      <c r="GJ4" s="96"/>
      <c r="GK4" s="96"/>
      <c r="GL4" s="96"/>
      <c r="GM4" s="96"/>
      <c r="GN4" s="96"/>
      <c r="GO4" s="96"/>
      <c r="GP4" s="96"/>
      <c r="GQ4" s="96"/>
      <c r="GR4" s="96"/>
      <c r="GS4" s="96"/>
      <c r="GT4" s="96"/>
      <c r="GU4" s="96"/>
      <c r="GV4" s="96"/>
      <c r="GW4" s="96"/>
      <c r="GX4" s="96"/>
      <c r="GY4" s="96"/>
      <c r="GZ4" s="96"/>
      <c r="HA4" s="96"/>
      <c r="HB4" s="96"/>
      <c r="HC4" s="96"/>
      <c r="HD4" s="96"/>
      <c r="HE4" s="96"/>
      <c r="HF4" s="96"/>
      <c r="HG4" s="96"/>
      <c r="HH4" s="96"/>
      <c r="HI4" s="96"/>
      <c r="HJ4" s="96"/>
      <c r="HK4" s="96"/>
      <c r="HL4" s="96"/>
      <c r="HM4" s="96"/>
      <c r="HN4" s="96"/>
      <c r="HO4" s="96"/>
      <c r="HP4" s="96"/>
      <c r="HQ4" s="96"/>
      <c r="HR4" s="96"/>
      <c r="HS4" s="96"/>
      <c r="HT4" s="96"/>
      <c r="HU4" s="96"/>
      <c r="HV4" s="96"/>
      <c r="HW4" s="96"/>
      <c r="HX4" s="96"/>
      <c r="HY4" s="96"/>
      <c r="HZ4" s="96"/>
      <c r="IA4" s="96"/>
      <c r="IB4" s="96"/>
      <c r="IC4" s="96"/>
      <c r="ID4" s="96"/>
      <c r="IE4" s="96"/>
      <c r="IF4" s="96"/>
      <c r="IG4" s="96"/>
      <c r="IH4" s="96"/>
      <c r="II4" s="96"/>
      <c r="IJ4" s="96"/>
      <c r="IK4" s="96"/>
      <c r="IL4" s="96"/>
      <c r="IM4" s="96"/>
      <c r="IN4" s="96"/>
      <c r="IO4" s="96"/>
      <c r="IP4" s="96"/>
      <c r="IQ4" s="96"/>
      <c r="IR4" s="96"/>
      <c r="IS4" s="96"/>
      <c r="IT4" s="96"/>
      <c r="IU4" s="96"/>
    </row>
    <row r="5" s="38" customFormat="1" ht="43" customHeight="1" spans="1:255">
      <c r="A5" s="53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99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</row>
    <row r="6" s="38" customFormat="1" ht="30" customHeight="1" spans="1:255">
      <c r="A6" s="56" t="s">
        <v>13</v>
      </c>
      <c r="B6" s="57"/>
      <c r="C6" s="58">
        <f>C7+C23+C49+C52+C53+C54</f>
        <v>15088</v>
      </c>
      <c r="D6" s="58">
        <f>D7+D23+D49+D52+D53+D54</f>
        <v>11116</v>
      </c>
      <c r="E6" s="58">
        <f t="shared" ref="E6:J6" si="0">E7+E23+E49+E52+E53+E54</f>
        <v>3000</v>
      </c>
      <c r="F6" s="58">
        <f t="shared" si="0"/>
        <v>400</v>
      </c>
      <c r="G6" s="58">
        <f t="shared" si="0"/>
        <v>572</v>
      </c>
      <c r="H6" s="59"/>
      <c r="I6" s="59"/>
      <c r="J6" s="58">
        <f>J7+J23+J49+J52+J53+J54</f>
        <v>15088</v>
      </c>
      <c r="K6" s="58">
        <f>K7+K23+K49+K52+K53+K54</f>
        <v>5824</v>
      </c>
      <c r="L6" s="58">
        <f>L7+L23+L49+L52+L53+L54</f>
        <v>3618</v>
      </c>
      <c r="M6" s="58">
        <f>M7+M23+M49+M52+M53+M54</f>
        <v>3406</v>
      </c>
      <c r="N6" s="59">
        <f>N7+N23+N49+N52+N53+N54</f>
        <v>2240</v>
      </c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  <c r="DI6" s="92"/>
      <c r="DJ6" s="92"/>
      <c r="DK6" s="92"/>
      <c r="DL6" s="92"/>
      <c r="DM6" s="92"/>
      <c r="DN6" s="92"/>
      <c r="DO6" s="92"/>
      <c r="DP6" s="92"/>
      <c r="DQ6" s="92"/>
      <c r="DR6" s="92"/>
      <c r="DS6" s="92"/>
      <c r="DT6" s="92"/>
      <c r="DU6" s="92"/>
      <c r="DV6" s="92"/>
      <c r="DW6" s="92"/>
      <c r="DX6" s="92"/>
      <c r="DY6" s="92"/>
      <c r="DZ6" s="92"/>
      <c r="EA6" s="92"/>
      <c r="EB6" s="92"/>
      <c r="EC6" s="92"/>
      <c r="ED6" s="92"/>
      <c r="EE6" s="92"/>
      <c r="EF6" s="92"/>
      <c r="EG6" s="92"/>
      <c r="EH6" s="92"/>
      <c r="EI6" s="92"/>
      <c r="EJ6" s="92"/>
      <c r="EK6" s="92"/>
      <c r="EL6" s="92"/>
      <c r="EM6" s="92"/>
      <c r="EN6" s="92"/>
      <c r="EO6" s="92"/>
      <c r="EP6" s="92"/>
      <c r="EQ6" s="92"/>
      <c r="ER6" s="92"/>
      <c r="ES6" s="92"/>
      <c r="ET6" s="92"/>
      <c r="EU6" s="92"/>
      <c r="EV6" s="92"/>
      <c r="EW6" s="92"/>
      <c r="EX6" s="92"/>
      <c r="EY6" s="92"/>
      <c r="EZ6" s="92"/>
      <c r="FA6" s="92"/>
      <c r="FB6" s="92"/>
      <c r="FC6" s="92"/>
      <c r="FD6" s="92"/>
      <c r="FE6" s="92"/>
      <c r="FF6" s="92"/>
      <c r="FG6" s="92"/>
      <c r="FH6" s="92"/>
      <c r="FI6" s="92"/>
      <c r="FJ6" s="92"/>
      <c r="FK6" s="92"/>
      <c r="FL6" s="92"/>
      <c r="FM6" s="92"/>
      <c r="FN6" s="92"/>
      <c r="FO6" s="92"/>
      <c r="FP6" s="92"/>
      <c r="FQ6" s="92"/>
      <c r="FR6" s="92"/>
      <c r="FS6" s="92"/>
      <c r="FT6" s="92"/>
      <c r="FU6" s="92"/>
      <c r="FV6" s="92"/>
      <c r="FW6" s="92"/>
      <c r="FX6" s="92"/>
      <c r="FY6" s="92"/>
      <c r="FZ6" s="92"/>
      <c r="GA6" s="92"/>
      <c r="GB6" s="92"/>
      <c r="GC6" s="92"/>
      <c r="GD6" s="92"/>
      <c r="GE6" s="92"/>
      <c r="GF6" s="92"/>
      <c r="GG6" s="92"/>
      <c r="GH6" s="92"/>
      <c r="GI6" s="92"/>
      <c r="GJ6" s="92"/>
      <c r="GK6" s="92"/>
      <c r="GL6" s="92"/>
      <c r="GM6" s="92"/>
      <c r="GN6" s="92"/>
      <c r="GO6" s="92"/>
      <c r="GP6" s="92"/>
      <c r="GQ6" s="92"/>
      <c r="GR6" s="92"/>
      <c r="GS6" s="92"/>
      <c r="GT6" s="92"/>
      <c r="GU6" s="92"/>
      <c r="GV6" s="92"/>
      <c r="GW6" s="92"/>
      <c r="GX6" s="92"/>
      <c r="GY6" s="92"/>
      <c r="GZ6" s="92"/>
      <c r="HA6" s="92"/>
      <c r="HB6" s="92"/>
      <c r="HC6" s="92"/>
      <c r="HD6" s="92"/>
      <c r="HE6" s="92"/>
      <c r="HF6" s="92"/>
      <c r="HG6" s="92"/>
      <c r="HH6" s="92"/>
      <c r="HI6" s="92"/>
      <c r="HJ6" s="92"/>
      <c r="HK6" s="92"/>
      <c r="HL6" s="92"/>
      <c r="HM6" s="92"/>
      <c r="HN6" s="92"/>
      <c r="HO6" s="92"/>
      <c r="HP6" s="92"/>
      <c r="HQ6" s="92"/>
      <c r="HR6" s="92"/>
      <c r="HS6" s="92"/>
      <c r="HT6" s="92"/>
      <c r="HU6" s="92"/>
      <c r="HV6" s="92"/>
      <c r="HW6" s="92"/>
      <c r="HX6" s="92"/>
      <c r="HY6" s="92"/>
      <c r="HZ6" s="92"/>
      <c r="IA6" s="92"/>
      <c r="IB6" s="92"/>
      <c r="IC6" s="92"/>
      <c r="ID6" s="92"/>
      <c r="IE6" s="92"/>
      <c r="IF6" s="92"/>
      <c r="IG6" s="92"/>
      <c r="IH6" s="92"/>
      <c r="II6" s="92"/>
      <c r="IJ6" s="92"/>
      <c r="IK6" s="92"/>
      <c r="IL6" s="92"/>
      <c r="IM6" s="92"/>
      <c r="IN6" s="92"/>
      <c r="IO6" s="92"/>
      <c r="IP6" s="92"/>
      <c r="IQ6" s="92"/>
      <c r="IR6" s="92"/>
      <c r="IS6" s="92"/>
      <c r="IT6" s="92"/>
      <c r="IU6" s="92"/>
    </row>
    <row r="7" s="39" customFormat="1" ht="32" customHeight="1" spans="1:255">
      <c r="A7" s="60" t="s">
        <v>18</v>
      </c>
      <c r="B7" s="61" t="s">
        <v>19</v>
      </c>
      <c r="C7" s="58">
        <f>C8+C9+C10+C15+C11+C12+C13+C14+C16+C22</f>
        <v>3671</v>
      </c>
      <c r="D7" s="58">
        <f>D8+D9+D10+D15+D11+D12+D13+D14+D16+D22</f>
        <v>898</v>
      </c>
      <c r="E7" s="58">
        <f>E8+E9+E10+E15+E11+E12+E13+E14+E16+E22</f>
        <v>1801</v>
      </c>
      <c r="F7" s="58">
        <f t="shared" ref="F7:N7" si="1">F8+F9+F10+F15+F11+F12+F13+F14+F16+F22</f>
        <v>400</v>
      </c>
      <c r="G7" s="58">
        <f t="shared" si="1"/>
        <v>572</v>
      </c>
      <c r="H7" s="54"/>
      <c r="I7" s="54"/>
      <c r="J7" s="58">
        <f>J8+J9+J10+J15+J11+J12+J13+J14+J16+J22</f>
        <v>3671</v>
      </c>
      <c r="K7" s="58">
        <f t="shared" si="1"/>
        <v>1091</v>
      </c>
      <c r="L7" s="58">
        <f t="shared" si="1"/>
        <v>891</v>
      </c>
      <c r="M7" s="58">
        <f t="shared" si="1"/>
        <v>855</v>
      </c>
      <c r="N7" s="59">
        <f t="shared" si="1"/>
        <v>834</v>
      </c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  <c r="CP7" s="100"/>
      <c r="CQ7" s="100"/>
      <c r="CR7" s="100"/>
      <c r="CS7" s="100"/>
      <c r="CT7" s="100"/>
      <c r="CU7" s="100"/>
      <c r="CV7" s="100"/>
      <c r="CW7" s="100"/>
      <c r="CX7" s="100"/>
      <c r="CY7" s="100"/>
      <c r="CZ7" s="100"/>
      <c r="DA7" s="100"/>
      <c r="DB7" s="100"/>
      <c r="DC7" s="100"/>
      <c r="DD7" s="100"/>
      <c r="DE7" s="100"/>
      <c r="DF7" s="100"/>
      <c r="DG7" s="100"/>
      <c r="DH7" s="100"/>
      <c r="DI7" s="100"/>
      <c r="DJ7" s="100"/>
      <c r="DK7" s="100"/>
      <c r="DL7" s="100"/>
      <c r="DM7" s="100"/>
      <c r="DN7" s="100"/>
      <c r="DO7" s="100"/>
      <c r="DP7" s="100"/>
      <c r="DQ7" s="100"/>
      <c r="DR7" s="100"/>
      <c r="DS7" s="100"/>
      <c r="DT7" s="100"/>
      <c r="DU7" s="100"/>
      <c r="DV7" s="100"/>
      <c r="DW7" s="100"/>
      <c r="DX7" s="100"/>
      <c r="DY7" s="100"/>
      <c r="DZ7" s="100"/>
      <c r="EA7" s="100"/>
      <c r="EB7" s="100"/>
      <c r="EC7" s="100"/>
      <c r="ED7" s="100"/>
      <c r="EE7" s="100"/>
      <c r="EF7" s="100"/>
      <c r="EG7" s="100"/>
      <c r="EH7" s="100"/>
      <c r="EI7" s="100"/>
      <c r="EJ7" s="100"/>
      <c r="EK7" s="100"/>
      <c r="EL7" s="100"/>
      <c r="EM7" s="100"/>
      <c r="EN7" s="100"/>
      <c r="EO7" s="100"/>
      <c r="EP7" s="100"/>
      <c r="EQ7" s="100"/>
      <c r="ER7" s="100"/>
      <c r="ES7" s="100"/>
      <c r="ET7" s="100"/>
      <c r="EU7" s="100"/>
      <c r="EV7" s="100"/>
      <c r="EW7" s="100"/>
      <c r="EX7" s="100"/>
      <c r="EY7" s="100"/>
      <c r="EZ7" s="100"/>
      <c r="FA7" s="100"/>
      <c r="FB7" s="100"/>
      <c r="FC7" s="100"/>
      <c r="FD7" s="100"/>
      <c r="FE7" s="100"/>
      <c r="FF7" s="100"/>
      <c r="FG7" s="100"/>
      <c r="FH7" s="100"/>
      <c r="FI7" s="100"/>
      <c r="FJ7" s="100"/>
      <c r="FK7" s="100"/>
      <c r="FL7" s="100"/>
      <c r="FM7" s="100"/>
      <c r="FN7" s="100"/>
      <c r="FO7" s="100"/>
      <c r="FP7" s="100"/>
      <c r="FQ7" s="100"/>
      <c r="FR7" s="100"/>
      <c r="FS7" s="100"/>
      <c r="FT7" s="100"/>
      <c r="FU7" s="100"/>
      <c r="FV7" s="100"/>
      <c r="FW7" s="100"/>
      <c r="FX7" s="100"/>
      <c r="FY7" s="100"/>
      <c r="FZ7" s="100"/>
      <c r="GA7" s="100"/>
      <c r="GB7" s="100"/>
      <c r="GC7" s="100"/>
      <c r="GD7" s="100"/>
      <c r="GE7" s="100"/>
      <c r="GF7" s="100"/>
      <c r="GG7" s="100"/>
      <c r="GH7" s="100"/>
      <c r="GI7" s="100"/>
      <c r="GJ7" s="100"/>
      <c r="GK7" s="100"/>
      <c r="GL7" s="100"/>
      <c r="GM7" s="100"/>
      <c r="GN7" s="100"/>
      <c r="GO7" s="100"/>
      <c r="GP7" s="100"/>
      <c r="GQ7" s="100"/>
      <c r="GR7" s="100"/>
      <c r="GS7" s="100"/>
      <c r="GT7" s="100"/>
      <c r="GU7" s="100"/>
      <c r="GV7" s="100"/>
      <c r="GW7" s="100"/>
      <c r="GX7" s="100"/>
      <c r="GY7" s="100"/>
      <c r="GZ7" s="100"/>
      <c r="HA7" s="100"/>
      <c r="HB7" s="100"/>
      <c r="HC7" s="100"/>
      <c r="HD7" s="100"/>
      <c r="HE7" s="100"/>
      <c r="HF7" s="100"/>
      <c r="HG7" s="100"/>
      <c r="HH7" s="100"/>
      <c r="HI7" s="100"/>
      <c r="HJ7" s="100"/>
      <c r="HK7" s="100"/>
      <c r="HL7" s="100"/>
      <c r="HM7" s="100"/>
      <c r="HN7" s="100"/>
      <c r="HO7" s="100"/>
      <c r="HP7" s="100"/>
      <c r="HQ7" s="100"/>
      <c r="HR7" s="100"/>
      <c r="HS7" s="100"/>
      <c r="HT7" s="100"/>
      <c r="HU7" s="100"/>
      <c r="HV7" s="100"/>
      <c r="HW7" s="100"/>
      <c r="HX7" s="100"/>
      <c r="HY7" s="100"/>
      <c r="HZ7" s="100"/>
      <c r="IA7" s="100"/>
      <c r="IB7" s="100"/>
      <c r="IC7" s="100"/>
      <c r="ID7" s="100"/>
      <c r="IE7" s="100"/>
      <c r="IF7" s="100"/>
      <c r="IG7" s="100"/>
      <c r="IH7" s="100"/>
      <c r="II7" s="100"/>
      <c r="IJ7" s="100"/>
      <c r="IK7" s="100"/>
      <c r="IL7" s="100"/>
      <c r="IM7" s="100"/>
      <c r="IN7" s="100"/>
      <c r="IO7" s="100"/>
      <c r="IP7" s="100"/>
      <c r="IQ7" s="100"/>
      <c r="IR7" s="100"/>
      <c r="IS7" s="100"/>
      <c r="IT7" s="100"/>
      <c r="IU7" s="100"/>
    </row>
    <row r="8" s="38" customFormat="1" ht="70" customHeight="1" spans="1:14">
      <c r="A8" s="62">
        <v>1</v>
      </c>
      <c r="B8" s="63" t="s">
        <v>20</v>
      </c>
      <c r="C8" s="64">
        <v>1200</v>
      </c>
      <c r="D8" s="64"/>
      <c r="E8" s="64">
        <v>1200</v>
      </c>
      <c r="F8" s="65"/>
      <c r="G8" s="64"/>
      <c r="H8" s="66" t="s">
        <v>21</v>
      </c>
      <c r="I8" s="101" t="s">
        <v>22</v>
      </c>
      <c r="J8" s="102">
        <f>SUM(K8:N8)</f>
        <v>1200</v>
      </c>
      <c r="K8" s="102">
        <f>C8*0.3</f>
        <v>360</v>
      </c>
      <c r="L8" s="62">
        <v>240</v>
      </c>
      <c r="M8" s="62">
        <v>300</v>
      </c>
      <c r="N8" s="62">
        <v>300</v>
      </c>
    </row>
    <row r="9" s="38" customFormat="1" ht="66" customHeight="1" spans="1:14">
      <c r="A9" s="62">
        <v>2</v>
      </c>
      <c r="B9" s="67" t="s">
        <v>23</v>
      </c>
      <c r="C9" s="64">
        <f>D9+E9+F9+G9</f>
        <v>300</v>
      </c>
      <c r="D9" s="65"/>
      <c r="E9" s="68">
        <v>300</v>
      </c>
      <c r="F9" s="65"/>
      <c r="G9" s="65"/>
      <c r="H9" s="69" t="s">
        <v>24</v>
      </c>
      <c r="I9" s="101" t="s">
        <v>22</v>
      </c>
      <c r="J9" s="102">
        <f>SUM(K9:N9)</f>
        <v>300</v>
      </c>
      <c r="K9" s="102">
        <f>C9*0.3</f>
        <v>90</v>
      </c>
      <c r="L9" s="62">
        <v>60</v>
      </c>
      <c r="M9" s="62">
        <v>75</v>
      </c>
      <c r="N9" s="62">
        <v>75</v>
      </c>
    </row>
    <row r="10" s="38" customFormat="1" ht="75" customHeight="1" spans="1:14">
      <c r="A10" s="62">
        <v>3</v>
      </c>
      <c r="B10" s="70" t="s">
        <v>25</v>
      </c>
      <c r="C10" s="64">
        <f>D10+E10+F10+G10</f>
        <v>130</v>
      </c>
      <c r="D10" s="65"/>
      <c r="E10" s="65">
        <v>130</v>
      </c>
      <c r="F10" s="65"/>
      <c r="G10" s="64"/>
      <c r="H10" s="66" t="s">
        <v>26</v>
      </c>
      <c r="I10" s="101" t="s">
        <v>27</v>
      </c>
      <c r="J10" s="102">
        <f>SUM(K10:N10)</f>
        <v>130</v>
      </c>
      <c r="K10" s="102">
        <v>65</v>
      </c>
      <c r="L10" s="62">
        <f>C10*0.5</f>
        <v>65</v>
      </c>
      <c r="M10" s="62"/>
      <c r="N10" s="62"/>
    </row>
    <row r="11" s="38" customFormat="1" ht="131" customHeight="1" spans="1:14">
      <c r="A11" s="62">
        <v>4</v>
      </c>
      <c r="B11" s="71" t="s">
        <v>28</v>
      </c>
      <c r="C11" s="64">
        <f>D11+E11+F11+G11</f>
        <v>300</v>
      </c>
      <c r="D11" s="65">
        <v>300</v>
      </c>
      <c r="E11" s="68"/>
      <c r="F11" s="65"/>
      <c r="G11" s="65"/>
      <c r="H11" s="69" t="s">
        <v>29</v>
      </c>
      <c r="I11" s="101" t="s">
        <v>30</v>
      </c>
      <c r="J11" s="102">
        <f>SUM(K11:N11)</f>
        <v>300</v>
      </c>
      <c r="K11" s="102">
        <f>C11*0.3</f>
        <v>90</v>
      </c>
      <c r="L11" s="62">
        <v>60</v>
      </c>
      <c r="M11" s="62">
        <v>75</v>
      </c>
      <c r="N11" s="62">
        <v>75</v>
      </c>
    </row>
    <row r="12" s="38" customFormat="1" ht="114" customHeight="1" spans="1:14">
      <c r="A12" s="62">
        <v>5</v>
      </c>
      <c r="B12" s="71" t="s">
        <v>31</v>
      </c>
      <c r="C12" s="64">
        <v>150</v>
      </c>
      <c r="D12" s="65">
        <v>150</v>
      </c>
      <c r="E12" s="68"/>
      <c r="F12" s="65"/>
      <c r="G12" s="65"/>
      <c r="H12" s="69" t="s">
        <v>32</v>
      </c>
      <c r="I12" s="101" t="s">
        <v>33</v>
      </c>
      <c r="J12" s="102">
        <v>150</v>
      </c>
      <c r="K12" s="102">
        <v>45</v>
      </c>
      <c r="L12" s="62">
        <v>30</v>
      </c>
      <c r="M12" s="62">
        <v>38</v>
      </c>
      <c r="N12" s="62">
        <v>37</v>
      </c>
    </row>
    <row r="13" s="38" customFormat="1" ht="128" customHeight="1" spans="1:14">
      <c r="A13" s="62">
        <v>6</v>
      </c>
      <c r="B13" s="72" t="s">
        <v>34</v>
      </c>
      <c r="C13" s="64">
        <f>D13+E13+F13+G13</f>
        <v>220</v>
      </c>
      <c r="D13" s="65">
        <v>220</v>
      </c>
      <c r="E13" s="68"/>
      <c r="F13" s="65"/>
      <c r="G13" s="65"/>
      <c r="H13" s="69" t="s">
        <v>35</v>
      </c>
      <c r="I13" s="101" t="s">
        <v>36</v>
      </c>
      <c r="J13" s="102">
        <f t="shared" ref="J13:J18" si="2">SUM(K13:N13)</f>
        <v>220</v>
      </c>
      <c r="K13" s="102">
        <f>C13*0.3</f>
        <v>66</v>
      </c>
      <c r="L13" s="62">
        <v>64</v>
      </c>
      <c r="M13" s="62">
        <v>55</v>
      </c>
      <c r="N13" s="62">
        <v>35</v>
      </c>
    </row>
    <row r="14" s="38" customFormat="1" ht="104" customHeight="1" spans="1:14">
      <c r="A14" s="62">
        <v>7</v>
      </c>
      <c r="B14" s="72" t="s">
        <v>37</v>
      </c>
      <c r="C14" s="64">
        <v>228</v>
      </c>
      <c r="D14" s="65">
        <v>228</v>
      </c>
      <c r="E14" s="68"/>
      <c r="F14" s="65"/>
      <c r="G14" s="65"/>
      <c r="H14" s="72" t="s">
        <v>38</v>
      </c>
      <c r="I14" s="101" t="s">
        <v>39</v>
      </c>
      <c r="J14" s="102">
        <f t="shared" si="2"/>
        <v>228</v>
      </c>
      <c r="K14" s="102">
        <v>68</v>
      </c>
      <c r="L14" s="62">
        <v>46</v>
      </c>
      <c r="M14" s="62">
        <v>57</v>
      </c>
      <c r="N14" s="62">
        <v>57</v>
      </c>
    </row>
    <row r="15" s="38" customFormat="1" ht="76" customHeight="1" spans="1:14">
      <c r="A15" s="62">
        <v>8</v>
      </c>
      <c r="B15" s="63" t="s">
        <v>40</v>
      </c>
      <c r="C15" s="64">
        <v>171</v>
      </c>
      <c r="D15" s="65"/>
      <c r="E15" s="68">
        <v>171</v>
      </c>
      <c r="F15" s="65"/>
      <c r="G15" s="64"/>
      <c r="H15" s="66" t="s">
        <v>41</v>
      </c>
      <c r="I15" s="101" t="s">
        <v>39</v>
      </c>
      <c r="J15" s="102">
        <f t="shared" si="2"/>
        <v>171</v>
      </c>
      <c r="K15" s="102">
        <v>52</v>
      </c>
      <c r="L15" s="62">
        <v>34</v>
      </c>
      <c r="M15" s="62">
        <v>42</v>
      </c>
      <c r="N15" s="62">
        <f>171-128</f>
        <v>43</v>
      </c>
    </row>
    <row r="16" s="38" customFormat="1" ht="60" customHeight="1" spans="1:14">
      <c r="A16" s="62">
        <v>9</v>
      </c>
      <c r="B16" s="67" t="s">
        <v>42</v>
      </c>
      <c r="C16" s="64">
        <f>SUM(C17:C21)</f>
        <v>572</v>
      </c>
      <c r="D16" s="64"/>
      <c r="E16" s="64"/>
      <c r="F16" s="64"/>
      <c r="G16" s="64">
        <f>SUM(G17:G21)</f>
        <v>572</v>
      </c>
      <c r="H16" s="72"/>
      <c r="I16" s="102"/>
      <c r="J16" s="102">
        <f t="shared" si="2"/>
        <v>572</v>
      </c>
      <c r="K16" s="102">
        <f>SUM(K17:K21)</f>
        <v>135</v>
      </c>
      <c r="L16" s="102">
        <f>SUM(L17:L21)</f>
        <v>212</v>
      </c>
      <c r="M16" s="102">
        <f>SUM(M17:M21)</f>
        <v>113</v>
      </c>
      <c r="N16" s="102">
        <f>SUM(N17:N21)</f>
        <v>112</v>
      </c>
    </row>
    <row r="17" s="38" customFormat="1" ht="91" customHeight="1" spans="1:14">
      <c r="A17" s="73" t="s">
        <v>43</v>
      </c>
      <c r="B17" s="74" t="s">
        <v>44</v>
      </c>
      <c r="C17" s="64">
        <f>SUM(D17:G17)</f>
        <v>122</v>
      </c>
      <c r="D17" s="65"/>
      <c r="E17" s="68"/>
      <c r="F17" s="65"/>
      <c r="G17" s="64">
        <v>122</v>
      </c>
      <c r="H17" s="75" t="s">
        <v>45</v>
      </c>
      <c r="I17" s="101" t="s">
        <v>46</v>
      </c>
      <c r="J17" s="102">
        <f t="shared" si="2"/>
        <v>122</v>
      </c>
      <c r="K17" s="102"/>
      <c r="L17" s="62">
        <v>122</v>
      </c>
      <c r="M17" s="62"/>
      <c r="N17" s="62"/>
    </row>
    <row r="18" s="38" customFormat="1" ht="114" customHeight="1" spans="1:14">
      <c r="A18" s="73" t="s">
        <v>47</v>
      </c>
      <c r="B18" s="74" t="s">
        <v>48</v>
      </c>
      <c r="C18" s="64">
        <f>SUM(D18:G18)</f>
        <v>100</v>
      </c>
      <c r="D18" s="65"/>
      <c r="E18" s="65"/>
      <c r="F18" s="64"/>
      <c r="G18" s="64">
        <v>100</v>
      </c>
      <c r="H18" s="75" t="s">
        <v>49</v>
      </c>
      <c r="I18" s="101" t="s">
        <v>50</v>
      </c>
      <c r="J18" s="102">
        <f t="shared" si="2"/>
        <v>100</v>
      </c>
      <c r="K18" s="102">
        <f>C18*0.3</f>
        <v>30</v>
      </c>
      <c r="L18" s="62">
        <v>20</v>
      </c>
      <c r="M18" s="62">
        <v>25</v>
      </c>
      <c r="N18" s="62">
        <v>25</v>
      </c>
    </row>
    <row r="19" s="38" customFormat="1" ht="72" customHeight="1" spans="1:255">
      <c r="A19" s="73" t="s">
        <v>51</v>
      </c>
      <c r="B19" s="74" t="s">
        <v>52</v>
      </c>
      <c r="C19" s="64">
        <f>SUM(D19:G19)</f>
        <v>150</v>
      </c>
      <c r="D19" s="58"/>
      <c r="E19" s="58"/>
      <c r="F19" s="58"/>
      <c r="G19" s="64">
        <v>150</v>
      </c>
      <c r="H19" s="75" t="s">
        <v>53</v>
      </c>
      <c r="I19" s="103" t="s">
        <v>54</v>
      </c>
      <c r="J19" s="102">
        <f t="shared" ref="J19:J25" si="3">SUM(K19:N19)</f>
        <v>150</v>
      </c>
      <c r="K19" s="102">
        <f>C19*0.3</f>
        <v>45</v>
      </c>
      <c r="L19" s="62">
        <v>30</v>
      </c>
      <c r="M19" s="62">
        <v>38</v>
      </c>
      <c r="N19" s="62">
        <v>37</v>
      </c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  <c r="BM19" s="92"/>
      <c r="BN19" s="92"/>
      <c r="BO19" s="92"/>
      <c r="BP19" s="92"/>
      <c r="BQ19" s="92"/>
      <c r="BR19" s="92"/>
      <c r="BS19" s="92"/>
      <c r="BT19" s="92"/>
      <c r="BU19" s="92"/>
      <c r="BV19" s="92"/>
      <c r="BW19" s="92"/>
      <c r="BX19" s="92"/>
      <c r="BY19" s="92"/>
      <c r="BZ19" s="92"/>
      <c r="CA19" s="92"/>
      <c r="CB19" s="92"/>
      <c r="CC19" s="92"/>
      <c r="CD19" s="92"/>
      <c r="CE19" s="92"/>
      <c r="CF19" s="92"/>
      <c r="CG19" s="92"/>
      <c r="CH19" s="92"/>
      <c r="CI19" s="92"/>
      <c r="CJ19" s="92"/>
      <c r="CK19" s="92"/>
      <c r="CL19" s="92"/>
      <c r="CM19" s="92"/>
      <c r="CN19" s="92"/>
      <c r="CO19" s="92"/>
      <c r="CP19" s="92"/>
      <c r="CQ19" s="92"/>
      <c r="CR19" s="92"/>
      <c r="CS19" s="92"/>
      <c r="CT19" s="92"/>
      <c r="CU19" s="92"/>
      <c r="CV19" s="92"/>
      <c r="CW19" s="92"/>
      <c r="CX19" s="92"/>
      <c r="CY19" s="92"/>
      <c r="CZ19" s="92"/>
      <c r="DA19" s="92"/>
      <c r="DB19" s="92"/>
      <c r="DC19" s="92"/>
      <c r="DD19" s="92"/>
      <c r="DE19" s="92"/>
      <c r="DF19" s="92"/>
      <c r="DG19" s="92"/>
      <c r="DH19" s="92"/>
      <c r="DI19" s="92"/>
      <c r="DJ19" s="92"/>
      <c r="DK19" s="92"/>
      <c r="DL19" s="92"/>
      <c r="DM19" s="92"/>
      <c r="DN19" s="92"/>
      <c r="DO19" s="92"/>
      <c r="DP19" s="92"/>
      <c r="DQ19" s="92"/>
      <c r="DR19" s="92"/>
      <c r="DS19" s="92"/>
      <c r="DT19" s="92"/>
      <c r="DU19" s="92"/>
      <c r="DV19" s="92"/>
      <c r="DW19" s="92"/>
      <c r="DX19" s="92"/>
      <c r="DY19" s="92"/>
      <c r="DZ19" s="92"/>
      <c r="EA19" s="92"/>
      <c r="EB19" s="92"/>
      <c r="EC19" s="92"/>
      <c r="ED19" s="92"/>
      <c r="EE19" s="92"/>
      <c r="EF19" s="92"/>
      <c r="EG19" s="92"/>
      <c r="EH19" s="92"/>
      <c r="EI19" s="92"/>
      <c r="EJ19" s="92"/>
      <c r="EK19" s="92"/>
      <c r="EL19" s="92"/>
      <c r="EM19" s="92"/>
      <c r="EN19" s="92"/>
      <c r="EO19" s="92"/>
      <c r="EP19" s="92"/>
      <c r="EQ19" s="92"/>
      <c r="ER19" s="92"/>
      <c r="ES19" s="92"/>
      <c r="ET19" s="92"/>
      <c r="EU19" s="92"/>
      <c r="EV19" s="92"/>
      <c r="EW19" s="92"/>
      <c r="EX19" s="92"/>
      <c r="EY19" s="92"/>
      <c r="EZ19" s="92"/>
      <c r="FA19" s="92"/>
      <c r="FB19" s="92"/>
      <c r="FC19" s="92"/>
      <c r="FD19" s="92"/>
      <c r="FE19" s="92"/>
      <c r="FF19" s="92"/>
      <c r="FG19" s="92"/>
      <c r="FH19" s="92"/>
      <c r="FI19" s="92"/>
      <c r="FJ19" s="92"/>
      <c r="FK19" s="92"/>
      <c r="FL19" s="92"/>
      <c r="FM19" s="92"/>
      <c r="FN19" s="92"/>
      <c r="FO19" s="92"/>
      <c r="FP19" s="92"/>
      <c r="FQ19" s="92"/>
      <c r="FR19" s="92"/>
      <c r="FS19" s="92"/>
      <c r="FT19" s="92"/>
      <c r="FU19" s="92"/>
      <c r="FV19" s="92"/>
      <c r="FW19" s="92"/>
      <c r="FX19" s="92"/>
      <c r="FY19" s="92"/>
      <c r="FZ19" s="92"/>
      <c r="GA19" s="92"/>
      <c r="GB19" s="92"/>
      <c r="GC19" s="92"/>
      <c r="GD19" s="92"/>
      <c r="GE19" s="92"/>
      <c r="GF19" s="92"/>
      <c r="GG19" s="92"/>
      <c r="GH19" s="92"/>
      <c r="GI19" s="92"/>
      <c r="GJ19" s="92"/>
      <c r="GK19" s="92"/>
      <c r="GL19" s="92"/>
      <c r="GM19" s="92"/>
      <c r="GN19" s="92"/>
      <c r="GO19" s="92"/>
      <c r="GP19" s="92"/>
      <c r="GQ19" s="92"/>
      <c r="GR19" s="92"/>
      <c r="GS19" s="92"/>
      <c r="GT19" s="92"/>
      <c r="GU19" s="92"/>
      <c r="GV19" s="92"/>
      <c r="GW19" s="92"/>
      <c r="GX19" s="92"/>
      <c r="GY19" s="92"/>
      <c r="GZ19" s="92"/>
      <c r="HA19" s="92"/>
      <c r="HB19" s="92"/>
      <c r="HC19" s="92"/>
      <c r="HD19" s="92"/>
      <c r="HE19" s="92"/>
      <c r="HF19" s="92"/>
      <c r="HG19" s="92"/>
      <c r="HH19" s="92"/>
      <c r="HI19" s="92"/>
      <c r="HJ19" s="92"/>
      <c r="HK19" s="92"/>
      <c r="HL19" s="92"/>
      <c r="HM19" s="92"/>
      <c r="HN19" s="92"/>
      <c r="HO19" s="92"/>
      <c r="HP19" s="92"/>
      <c r="HQ19" s="92"/>
      <c r="HR19" s="92"/>
      <c r="HS19" s="92"/>
      <c r="HT19" s="92"/>
      <c r="HU19" s="92"/>
      <c r="HV19" s="92"/>
      <c r="HW19" s="92"/>
      <c r="HX19" s="92"/>
      <c r="HY19" s="92"/>
      <c r="HZ19" s="92"/>
      <c r="IA19" s="92"/>
      <c r="IB19" s="92"/>
      <c r="IC19" s="92"/>
      <c r="ID19" s="92"/>
      <c r="IE19" s="92"/>
      <c r="IF19" s="92"/>
      <c r="IG19" s="92"/>
      <c r="IH19" s="92"/>
      <c r="II19" s="92"/>
      <c r="IJ19" s="92"/>
      <c r="IK19" s="92"/>
      <c r="IL19" s="92"/>
      <c r="IM19" s="92"/>
      <c r="IN19" s="92"/>
      <c r="IO19" s="92"/>
      <c r="IP19" s="92"/>
      <c r="IQ19" s="92"/>
      <c r="IR19" s="92"/>
      <c r="IS19" s="92"/>
      <c r="IT19" s="92"/>
      <c r="IU19" s="92"/>
    </row>
    <row r="20" s="38" customFormat="1" ht="55" customHeight="1" spans="1:255">
      <c r="A20" s="76" t="s">
        <v>55</v>
      </c>
      <c r="B20" s="74" t="s">
        <v>56</v>
      </c>
      <c r="C20" s="64">
        <f>SUM(D20:G20)</f>
        <v>100</v>
      </c>
      <c r="D20" s="58"/>
      <c r="E20" s="58"/>
      <c r="F20" s="58"/>
      <c r="G20" s="64">
        <v>100</v>
      </c>
      <c r="H20" s="75" t="s">
        <v>57</v>
      </c>
      <c r="I20" s="103" t="s">
        <v>58</v>
      </c>
      <c r="J20" s="102">
        <f t="shared" si="3"/>
        <v>100</v>
      </c>
      <c r="K20" s="102">
        <v>30</v>
      </c>
      <c r="L20" s="62">
        <v>20</v>
      </c>
      <c r="M20" s="62">
        <v>25</v>
      </c>
      <c r="N20" s="62">
        <v>25</v>
      </c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2"/>
      <c r="AN20" s="92"/>
      <c r="AO20" s="92"/>
      <c r="AP20" s="92"/>
      <c r="AQ20" s="92"/>
      <c r="AR20" s="92"/>
      <c r="AS20" s="92"/>
      <c r="AT20" s="92"/>
      <c r="AU20" s="92"/>
      <c r="AV20" s="92"/>
      <c r="AW20" s="92"/>
      <c r="AX20" s="92"/>
      <c r="AY20" s="92"/>
      <c r="AZ20" s="92"/>
      <c r="BA20" s="92"/>
      <c r="BB20" s="92"/>
      <c r="BC20" s="92"/>
      <c r="BD20" s="92"/>
      <c r="BE20" s="92"/>
      <c r="BF20" s="92"/>
      <c r="BG20" s="92"/>
      <c r="BH20" s="92"/>
      <c r="BI20" s="92"/>
      <c r="BJ20" s="92"/>
      <c r="BK20" s="92"/>
      <c r="BL20" s="92"/>
      <c r="BM20" s="92"/>
      <c r="BN20" s="92"/>
      <c r="BO20" s="92"/>
      <c r="BP20" s="92"/>
      <c r="BQ20" s="92"/>
      <c r="BR20" s="92"/>
      <c r="BS20" s="92"/>
      <c r="BT20" s="92"/>
      <c r="BU20" s="92"/>
      <c r="BV20" s="92"/>
      <c r="BW20" s="92"/>
      <c r="BX20" s="92"/>
      <c r="BY20" s="92"/>
      <c r="BZ20" s="92"/>
      <c r="CA20" s="92"/>
      <c r="CB20" s="92"/>
      <c r="CC20" s="92"/>
      <c r="CD20" s="92"/>
      <c r="CE20" s="92"/>
      <c r="CF20" s="92"/>
      <c r="CG20" s="92"/>
      <c r="CH20" s="92"/>
      <c r="CI20" s="92"/>
      <c r="CJ20" s="92"/>
      <c r="CK20" s="92"/>
      <c r="CL20" s="92"/>
      <c r="CM20" s="92"/>
      <c r="CN20" s="92"/>
      <c r="CO20" s="92"/>
      <c r="CP20" s="92"/>
      <c r="CQ20" s="92"/>
      <c r="CR20" s="92"/>
      <c r="CS20" s="92"/>
      <c r="CT20" s="92"/>
      <c r="CU20" s="92"/>
      <c r="CV20" s="92"/>
      <c r="CW20" s="92"/>
      <c r="CX20" s="92"/>
      <c r="CY20" s="92"/>
      <c r="CZ20" s="92"/>
      <c r="DA20" s="92"/>
      <c r="DB20" s="92"/>
      <c r="DC20" s="92"/>
      <c r="DD20" s="92"/>
      <c r="DE20" s="92"/>
      <c r="DF20" s="92"/>
      <c r="DG20" s="92"/>
      <c r="DH20" s="92"/>
      <c r="DI20" s="92"/>
      <c r="DJ20" s="92"/>
      <c r="DK20" s="92"/>
      <c r="DL20" s="92"/>
      <c r="DM20" s="92"/>
      <c r="DN20" s="92"/>
      <c r="DO20" s="92"/>
      <c r="DP20" s="92"/>
      <c r="DQ20" s="92"/>
      <c r="DR20" s="92"/>
      <c r="DS20" s="92"/>
      <c r="DT20" s="92"/>
      <c r="DU20" s="92"/>
      <c r="DV20" s="92"/>
      <c r="DW20" s="92"/>
      <c r="DX20" s="92"/>
      <c r="DY20" s="92"/>
      <c r="DZ20" s="92"/>
      <c r="EA20" s="92"/>
      <c r="EB20" s="92"/>
      <c r="EC20" s="92"/>
      <c r="ED20" s="92"/>
      <c r="EE20" s="92"/>
      <c r="EF20" s="92"/>
      <c r="EG20" s="92"/>
      <c r="EH20" s="92"/>
      <c r="EI20" s="92"/>
      <c r="EJ20" s="92"/>
      <c r="EK20" s="92"/>
      <c r="EL20" s="92"/>
      <c r="EM20" s="92"/>
      <c r="EN20" s="92"/>
      <c r="EO20" s="92"/>
      <c r="EP20" s="92"/>
      <c r="EQ20" s="92"/>
      <c r="ER20" s="92"/>
      <c r="ES20" s="92"/>
      <c r="ET20" s="92"/>
      <c r="EU20" s="92"/>
      <c r="EV20" s="92"/>
      <c r="EW20" s="92"/>
      <c r="EX20" s="92"/>
      <c r="EY20" s="92"/>
      <c r="EZ20" s="92"/>
      <c r="FA20" s="92"/>
      <c r="FB20" s="92"/>
      <c r="FC20" s="92"/>
      <c r="FD20" s="92"/>
      <c r="FE20" s="92"/>
      <c r="FF20" s="92"/>
      <c r="FG20" s="92"/>
      <c r="FH20" s="92"/>
      <c r="FI20" s="92"/>
      <c r="FJ20" s="92"/>
      <c r="FK20" s="92"/>
      <c r="FL20" s="92"/>
      <c r="FM20" s="92"/>
      <c r="FN20" s="92"/>
      <c r="FO20" s="92"/>
      <c r="FP20" s="92"/>
      <c r="FQ20" s="92"/>
      <c r="FR20" s="92"/>
      <c r="FS20" s="92"/>
      <c r="FT20" s="92"/>
      <c r="FU20" s="92"/>
      <c r="FV20" s="92"/>
      <c r="FW20" s="92"/>
      <c r="FX20" s="92"/>
      <c r="FY20" s="92"/>
      <c r="FZ20" s="92"/>
      <c r="GA20" s="92"/>
      <c r="GB20" s="92"/>
      <c r="GC20" s="92"/>
      <c r="GD20" s="92"/>
      <c r="GE20" s="92"/>
      <c r="GF20" s="92"/>
      <c r="GG20" s="92"/>
      <c r="GH20" s="92"/>
      <c r="GI20" s="92"/>
      <c r="GJ20" s="92"/>
      <c r="GK20" s="92"/>
      <c r="GL20" s="92"/>
      <c r="GM20" s="92"/>
      <c r="GN20" s="92"/>
      <c r="GO20" s="92"/>
      <c r="GP20" s="92"/>
      <c r="GQ20" s="92"/>
      <c r="GR20" s="92"/>
      <c r="GS20" s="92"/>
      <c r="GT20" s="92"/>
      <c r="GU20" s="92"/>
      <c r="GV20" s="92"/>
      <c r="GW20" s="92"/>
      <c r="GX20" s="92"/>
      <c r="GY20" s="92"/>
      <c r="GZ20" s="92"/>
      <c r="HA20" s="92"/>
      <c r="HB20" s="92"/>
      <c r="HC20" s="92"/>
      <c r="HD20" s="92"/>
      <c r="HE20" s="92"/>
      <c r="HF20" s="92"/>
      <c r="HG20" s="92"/>
      <c r="HH20" s="92"/>
      <c r="HI20" s="92"/>
      <c r="HJ20" s="92"/>
      <c r="HK20" s="92"/>
      <c r="HL20" s="92"/>
      <c r="HM20" s="92"/>
      <c r="HN20" s="92"/>
      <c r="HO20" s="92"/>
      <c r="HP20" s="92"/>
      <c r="HQ20" s="92"/>
      <c r="HR20" s="92"/>
      <c r="HS20" s="92"/>
      <c r="HT20" s="92"/>
      <c r="HU20" s="92"/>
      <c r="HV20" s="92"/>
      <c r="HW20" s="92"/>
      <c r="HX20" s="92"/>
      <c r="HY20" s="92"/>
      <c r="HZ20" s="92"/>
      <c r="IA20" s="92"/>
      <c r="IB20" s="92"/>
      <c r="IC20" s="92"/>
      <c r="ID20" s="92"/>
      <c r="IE20" s="92"/>
      <c r="IF20" s="92"/>
      <c r="IG20" s="92"/>
      <c r="IH20" s="92"/>
      <c r="II20" s="92"/>
      <c r="IJ20" s="92"/>
      <c r="IK20" s="92"/>
      <c r="IL20" s="92"/>
      <c r="IM20" s="92"/>
      <c r="IN20" s="92"/>
      <c r="IO20" s="92"/>
      <c r="IP20" s="92"/>
      <c r="IQ20" s="92"/>
      <c r="IR20" s="92"/>
      <c r="IS20" s="92"/>
      <c r="IT20" s="92"/>
      <c r="IU20" s="92"/>
    </row>
    <row r="21" s="38" customFormat="1" ht="86" customHeight="1" spans="1:255">
      <c r="A21" s="76" t="s">
        <v>59</v>
      </c>
      <c r="B21" s="74" t="s">
        <v>60</v>
      </c>
      <c r="C21" s="64">
        <f>SUM(D21:G21)</f>
        <v>100</v>
      </c>
      <c r="D21" s="58"/>
      <c r="E21" s="58"/>
      <c r="F21" s="58"/>
      <c r="G21" s="64">
        <v>100</v>
      </c>
      <c r="H21" s="75" t="s">
        <v>61</v>
      </c>
      <c r="I21" s="103" t="s">
        <v>62</v>
      </c>
      <c r="J21" s="102">
        <f t="shared" si="3"/>
        <v>100</v>
      </c>
      <c r="K21" s="102">
        <v>30</v>
      </c>
      <c r="L21" s="62">
        <v>20</v>
      </c>
      <c r="M21" s="62">
        <v>25</v>
      </c>
      <c r="N21" s="62">
        <v>25</v>
      </c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92"/>
      <c r="AT21" s="92"/>
      <c r="AU21" s="92"/>
      <c r="AV21" s="92"/>
      <c r="AW21" s="92"/>
      <c r="AX21" s="92"/>
      <c r="AY21" s="92"/>
      <c r="AZ21" s="92"/>
      <c r="BA21" s="92"/>
      <c r="BB21" s="92"/>
      <c r="BC21" s="92"/>
      <c r="BD21" s="92"/>
      <c r="BE21" s="92"/>
      <c r="BF21" s="92"/>
      <c r="BG21" s="92"/>
      <c r="BH21" s="92"/>
      <c r="BI21" s="92"/>
      <c r="BJ21" s="92"/>
      <c r="BK21" s="92"/>
      <c r="BL21" s="92"/>
      <c r="BM21" s="92"/>
      <c r="BN21" s="92"/>
      <c r="BO21" s="92"/>
      <c r="BP21" s="92"/>
      <c r="BQ21" s="92"/>
      <c r="BR21" s="92"/>
      <c r="BS21" s="92"/>
      <c r="BT21" s="92"/>
      <c r="BU21" s="92"/>
      <c r="BV21" s="92"/>
      <c r="BW21" s="92"/>
      <c r="BX21" s="92"/>
      <c r="BY21" s="92"/>
      <c r="BZ21" s="92"/>
      <c r="CA21" s="92"/>
      <c r="CB21" s="92"/>
      <c r="CC21" s="92"/>
      <c r="CD21" s="92"/>
      <c r="CE21" s="92"/>
      <c r="CF21" s="92"/>
      <c r="CG21" s="92"/>
      <c r="CH21" s="92"/>
      <c r="CI21" s="92"/>
      <c r="CJ21" s="92"/>
      <c r="CK21" s="92"/>
      <c r="CL21" s="92"/>
      <c r="CM21" s="92"/>
      <c r="CN21" s="92"/>
      <c r="CO21" s="92"/>
      <c r="CP21" s="92"/>
      <c r="CQ21" s="92"/>
      <c r="CR21" s="92"/>
      <c r="CS21" s="92"/>
      <c r="CT21" s="92"/>
      <c r="CU21" s="92"/>
      <c r="CV21" s="92"/>
      <c r="CW21" s="92"/>
      <c r="CX21" s="92"/>
      <c r="CY21" s="92"/>
      <c r="CZ21" s="92"/>
      <c r="DA21" s="92"/>
      <c r="DB21" s="92"/>
      <c r="DC21" s="92"/>
      <c r="DD21" s="92"/>
      <c r="DE21" s="92"/>
      <c r="DF21" s="92"/>
      <c r="DG21" s="92"/>
      <c r="DH21" s="92"/>
      <c r="DI21" s="92"/>
      <c r="DJ21" s="92"/>
      <c r="DK21" s="92"/>
      <c r="DL21" s="92"/>
      <c r="DM21" s="92"/>
      <c r="DN21" s="92"/>
      <c r="DO21" s="92"/>
      <c r="DP21" s="92"/>
      <c r="DQ21" s="92"/>
      <c r="DR21" s="92"/>
      <c r="DS21" s="92"/>
      <c r="DT21" s="92"/>
      <c r="DU21" s="92"/>
      <c r="DV21" s="92"/>
      <c r="DW21" s="92"/>
      <c r="DX21" s="92"/>
      <c r="DY21" s="92"/>
      <c r="DZ21" s="92"/>
      <c r="EA21" s="92"/>
      <c r="EB21" s="92"/>
      <c r="EC21" s="92"/>
      <c r="ED21" s="92"/>
      <c r="EE21" s="92"/>
      <c r="EF21" s="92"/>
      <c r="EG21" s="92"/>
      <c r="EH21" s="92"/>
      <c r="EI21" s="92"/>
      <c r="EJ21" s="92"/>
      <c r="EK21" s="92"/>
      <c r="EL21" s="92"/>
      <c r="EM21" s="92"/>
      <c r="EN21" s="92"/>
      <c r="EO21" s="92"/>
      <c r="EP21" s="92"/>
      <c r="EQ21" s="92"/>
      <c r="ER21" s="92"/>
      <c r="ES21" s="92"/>
      <c r="ET21" s="92"/>
      <c r="EU21" s="92"/>
      <c r="EV21" s="92"/>
      <c r="EW21" s="92"/>
      <c r="EX21" s="92"/>
      <c r="EY21" s="92"/>
      <c r="EZ21" s="92"/>
      <c r="FA21" s="92"/>
      <c r="FB21" s="92"/>
      <c r="FC21" s="92"/>
      <c r="FD21" s="92"/>
      <c r="FE21" s="92"/>
      <c r="FF21" s="92"/>
      <c r="FG21" s="92"/>
      <c r="FH21" s="92"/>
      <c r="FI21" s="92"/>
      <c r="FJ21" s="92"/>
      <c r="FK21" s="92"/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2"/>
      <c r="IJ21" s="92"/>
      <c r="IK21" s="92"/>
      <c r="IL21" s="92"/>
      <c r="IM21" s="92"/>
      <c r="IN21" s="92"/>
      <c r="IO21" s="92"/>
      <c r="IP21" s="92"/>
      <c r="IQ21" s="92"/>
      <c r="IR21" s="92"/>
      <c r="IS21" s="92"/>
      <c r="IT21" s="92"/>
      <c r="IU21" s="92"/>
    </row>
    <row r="22" s="38" customFormat="1" ht="125" customHeight="1" spans="1:255">
      <c r="A22" s="77">
        <v>10</v>
      </c>
      <c r="B22" s="75" t="s">
        <v>63</v>
      </c>
      <c r="C22" s="64">
        <v>400</v>
      </c>
      <c r="D22" s="64"/>
      <c r="E22" s="64"/>
      <c r="F22" s="64">
        <v>400</v>
      </c>
      <c r="G22" s="58"/>
      <c r="H22" s="78" t="s">
        <v>64</v>
      </c>
      <c r="I22" s="103" t="s">
        <v>65</v>
      </c>
      <c r="J22" s="102">
        <f t="shared" si="3"/>
        <v>400</v>
      </c>
      <c r="K22" s="102">
        <f>C22*0.3</f>
        <v>120</v>
      </c>
      <c r="L22" s="62">
        <v>80</v>
      </c>
      <c r="M22" s="62">
        <v>100</v>
      </c>
      <c r="N22" s="62">
        <v>100</v>
      </c>
      <c r="P22" s="92"/>
      <c r="Q22" s="92"/>
      <c r="R22" s="92"/>
      <c r="S22" s="92"/>
      <c r="T22" s="92"/>
      <c r="U22" s="92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2"/>
      <c r="BA22" s="92"/>
      <c r="BB22" s="92"/>
      <c r="BC22" s="92"/>
      <c r="BD22" s="92"/>
      <c r="BE22" s="92"/>
      <c r="BF22" s="92"/>
      <c r="BG22" s="92"/>
      <c r="BH22" s="92"/>
      <c r="BI22" s="92"/>
      <c r="BJ22" s="92"/>
      <c r="BK22" s="92"/>
      <c r="BL22" s="92"/>
      <c r="BM22" s="92"/>
      <c r="BN22" s="92"/>
      <c r="BO22" s="92"/>
      <c r="BP22" s="92"/>
      <c r="BQ22" s="92"/>
      <c r="BR22" s="92"/>
      <c r="BS22" s="92"/>
      <c r="BT22" s="92"/>
      <c r="BU22" s="92"/>
      <c r="BV22" s="92"/>
      <c r="BW22" s="92"/>
      <c r="BX22" s="92"/>
      <c r="BY22" s="92"/>
      <c r="BZ22" s="92"/>
      <c r="CA22" s="92"/>
      <c r="CB22" s="92"/>
      <c r="CC22" s="92"/>
      <c r="CD22" s="92"/>
      <c r="CE22" s="92"/>
      <c r="CF22" s="92"/>
      <c r="CG22" s="92"/>
      <c r="CH22" s="92"/>
      <c r="CI22" s="92"/>
      <c r="CJ22" s="92"/>
      <c r="CK22" s="92"/>
      <c r="CL22" s="92"/>
      <c r="CM22" s="92"/>
      <c r="CN22" s="92"/>
      <c r="CO22" s="92"/>
      <c r="CP22" s="92"/>
      <c r="CQ22" s="92"/>
      <c r="CR22" s="92"/>
      <c r="CS22" s="92"/>
      <c r="CT22" s="92"/>
      <c r="CU22" s="92"/>
      <c r="CV22" s="92"/>
      <c r="CW22" s="92"/>
      <c r="CX22" s="92"/>
      <c r="CY22" s="92"/>
      <c r="CZ22" s="92"/>
      <c r="DA22" s="92"/>
      <c r="DB22" s="92"/>
      <c r="DC22" s="92"/>
      <c r="DD22" s="92"/>
      <c r="DE22" s="92"/>
      <c r="DF22" s="92"/>
      <c r="DG22" s="92"/>
      <c r="DH22" s="92"/>
      <c r="DI22" s="92"/>
      <c r="DJ22" s="92"/>
      <c r="DK22" s="92"/>
      <c r="DL22" s="92"/>
      <c r="DM22" s="92"/>
      <c r="DN22" s="92"/>
      <c r="DO22" s="92"/>
      <c r="DP22" s="92"/>
      <c r="DQ22" s="92"/>
      <c r="DR22" s="92"/>
      <c r="DS22" s="92"/>
      <c r="DT22" s="92"/>
      <c r="DU22" s="92"/>
      <c r="DV22" s="92"/>
      <c r="DW22" s="92"/>
      <c r="DX22" s="92"/>
      <c r="DY22" s="92"/>
      <c r="DZ22" s="92"/>
      <c r="EA22" s="92"/>
      <c r="EB22" s="92"/>
      <c r="EC22" s="92"/>
      <c r="ED22" s="92"/>
      <c r="EE22" s="92"/>
      <c r="EF22" s="92"/>
      <c r="EG22" s="92"/>
      <c r="EH22" s="92"/>
      <c r="EI22" s="92"/>
      <c r="EJ22" s="92"/>
      <c r="EK22" s="92"/>
      <c r="EL22" s="92"/>
      <c r="EM22" s="92"/>
      <c r="EN22" s="92"/>
      <c r="EO22" s="92"/>
      <c r="EP22" s="92"/>
      <c r="EQ22" s="92"/>
      <c r="ER22" s="92"/>
      <c r="ES22" s="92"/>
      <c r="ET22" s="92"/>
      <c r="EU22" s="92"/>
      <c r="EV22" s="92"/>
      <c r="EW22" s="92"/>
      <c r="EX22" s="92"/>
      <c r="EY22" s="92"/>
      <c r="EZ22" s="92"/>
      <c r="FA22" s="92"/>
      <c r="FB22" s="92"/>
      <c r="FC22" s="92"/>
      <c r="FD22" s="92"/>
      <c r="FE22" s="92"/>
      <c r="FF22" s="92"/>
      <c r="FG22" s="92"/>
      <c r="FH22" s="92"/>
      <c r="FI22" s="92"/>
      <c r="FJ22" s="92"/>
      <c r="FK22" s="9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2"/>
      <c r="IJ22" s="92"/>
      <c r="IK22" s="92"/>
      <c r="IL22" s="92"/>
      <c r="IM22" s="92"/>
      <c r="IN22" s="92"/>
      <c r="IO22" s="92"/>
      <c r="IP22" s="92"/>
      <c r="IQ22" s="92"/>
      <c r="IR22" s="92"/>
      <c r="IS22" s="92"/>
      <c r="IT22" s="92"/>
      <c r="IU22" s="92"/>
    </row>
    <row r="23" s="39" customFormat="1" ht="29" customHeight="1" spans="1:14">
      <c r="A23" s="60" t="s">
        <v>66</v>
      </c>
      <c r="B23" s="79" t="s">
        <v>67</v>
      </c>
      <c r="C23" s="58">
        <f>C24+C30+C31+C33+C45+C46+C47+C48+C32</f>
        <v>9441</v>
      </c>
      <c r="D23" s="58">
        <f>D24+D30+D31+D33+D45+D46+D47+D48+D32</f>
        <v>8242</v>
      </c>
      <c r="E23" s="58">
        <f>E24+E30+E31+E33+E45+E46+E47+E48</f>
        <v>1199</v>
      </c>
      <c r="F23" s="58"/>
      <c r="G23" s="58"/>
      <c r="H23" s="80"/>
      <c r="I23" s="54"/>
      <c r="J23" s="58">
        <f>J24+J30+J31+J33+J45+J46+J47+J48+J32</f>
        <v>9441</v>
      </c>
      <c r="K23" s="58">
        <f>K24+K30+K31+K33+K45+K46+K47+K48+K32</f>
        <v>4029</v>
      </c>
      <c r="L23" s="58">
        <f>L24+L30+L31+L33+L45+L46+L47+L48+L32</f>
        <v>2438</v>
      </c>
      <c r="M23" s="58">
        <f>M24+M30+M31+M33+M45+M46+M47+M48+M32</f>
        <v>1847</v>
      </c>
      <c r="N23" s="58">
        <f>N24+N30+N31+N33+N45+N46+N47+N48+N32</f>
        <v>1127</v>
      </c>
    </row>
    <row r="24" s="38" customFormat="1" ht="82" customHeight="1" spans="1:14">
      <c r="A24" s="62">
        <v>1</v>
      </c>
      <c r="B24" s="75" t="s">
        <v>68</v>
      </c>
      <c r="C24" s="65">
        <f>C25+C28+C29+C26+C27</f>
        <v>1070</v>
      </c>
      <c r="D24" s="65">
        <f>D25+D28+D29+D26+D27</f>
        <v>1070</v>
      </c>
      <c r="E24" s="65"/>
      <c r="F24" s="65"/>
      <c r="G24" s="65"/>
      <c r="H24" s="81"/>
      <c r="I24" s="102"/>
      <c r="J24" s="102">
        <f t="shared" si="3"/>
        <v>1070</v>
      </c>
      <c r="K24" s="102">
        <f>SUM(K25:K29)</f>
        <v>135</v>
      </c>
      <c r="L24" s="102">
        <f>SUM(L25:L29)</f>
        <v>113</v>
      </c>
      <c r="M24" s="102">
        <f>SUM(M25:M29)</f>
        <v>769</v>
      </c>
      <c r="N24" s="102">
        <f>SUM(N25:N29)</f>
        <v>53</v>
      </c>
    </row>
    <row r="25" s="38" customFormat="1" ht="131" customHeight="1" spans="1:14">
      <c r="A25" s="73" t="s">
        <v>43</v>
      </c>
      <c r="B25" s="72" t="s">
        <v>69</v>
      </c>
      <c r="C25" s="64">
        <f>D25+E25+F25+G25</f>
        <v>55</v>
      </c>
      <c r="D25" s="82">
        <v>55</v>
      </c>
      <c r="E25" s="68"/>
      <c r="F25" s="65"/>
      <c r="G25" s="65"/>
      <c r="H25" s="81" t="s">
        <v>70</v>
      </c>
      <c r="I25" s="101" t="s">
        <v>22</v>
      </c>
      <c r="J25" s="102">
        <f t="shared" si="3"/>
        <v>55</v>
      </c>
      <c r="K25" s="102"/>
      <c r="L25" s="62"/>
      <c r="M25" s="62">
        <v>55</v>
      </c>
      <c r="N25" s="62"/>
    </row>
    <row r="26" s="38" customFormat="1" ht="70" customHeight="1" spans="1:14">
      <c r="A26" s="73" t="s">
        <v>47</v>
      </c>
      <c r="B26" s="72" t="s">
        <v>71</v>
      </c>
      <c r="C26" s="64">
        <v>600</v>
      </c>
      <c r="D26" s="82">
        <v>600</v>
      </c>
      <c r="E26" s="68"/>
      <c r="F26" s="65"/>
      <c r="G26" s="65"/>
      <c r="H26" s="83" t="s">
        <v>72</v>
      </c>
      <c r="I26" s="101" t="s">
        <v>22</v>
      </c>
      <c r="J26" s="102">
        <v>600</v>
      </c>
      <c r="K26" s="102"/>
      <c r="L26" s="62"/>
      <c r="M26" s="62">
        <v>600</v>
      </c>
      <c r="N26" s="62"/>
    </row>
    <row r="27" s="38" customFormat="1" ht="70" customHeight="1" spans="1:14">
      <c r="A27" s="73" t="s">
        <v>51</v>
      </c>
      <c r="B27" s="72" t="s">
        <v>73</v>
      </c>
      <c r="C27" s="64">
        <v>60</v>
      </c>
      <c r="D27" s="82">
        <v>60</v>
      </c>
      <c r="E27" s="68"/>
      <c r="F27" s="65"/>
      <c r="G27" s="65"/>
      <c r="H27" s="83" t="s">
        <v>74</v>
      </c>
      <c r="I27" s="101" t="s">
        <v>22</v>
      </c>
      <c r="J27" s="102">
        <v>60</v>
      </c>
      <c r="K27" s="102"/>
      <c r="L27" s="62"/>
      <c r="M27" s="62">
        <v>60</v>
      </c>
      <c r="N27" s="62"/>
    </row>
    <row r="28" s="38" customFormat="1" ht="158" customHeight="1" spans="1:249">
      <c r="A28" s="73" t="s">
        <v>55</v>
      </c>
      <c r="B28" s="72" t="s">
        <v>75</v>
      </c>
      <c r="C28" s="64">
        <f>D28+E28+F28+G28</f>
        <v>215</v>
      </c>
      <c r="D28" s="82">
        <v>215</v>
      </c>
      <c r="E28" s="68"/>
      <c r="F28" s="65"/>
      <c r="G28" s="65"/>
      <c r="H28" s="66" t="s">
        <v>76</v>
      </c>
      <c r="I28" s="103" t="s">
        <v>22</v>
      </c>
      <c r="J28" s="102">
        <f>SUM(K28:N28)</f>
        <v>215</v>
      </c>
      <c r="K28" s="102">
        <v>65</v>
      </c>
      <c r="L28" s="62">
        <v>43</v>
      </c>
      <c r="M28" s="62">
        <v>54</v>
      </c>
      <c r="N28" s="62">
        <v>53</v>
      </c>
      <c r="O28" s="100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  <c r="BM28" s="92"/>
      <c r="BN28" s="92"/>
      <c r="BO28" s="92"/>
      <c r="BP28" s="92"/>
      <c r="BQ28" s="92"/>
      <c r="BR28" s="92"/>
      <c r="BS28" s="92"/>
      <c r="BT28" s="92"/>
      <c r="BU28" s="92"/>
      <c r="BV28" s="92"/>
      <c r="BW28" s="92"/>
      <c r="BX28" s="92"/>
      <c r="BY28" s="92"/>
      <c r="BZ28" s="92"/>
      <c r="CA28" s="92"/>
      <c r="CB28" s="92"/>
      <c r="CC28" s="92"/>
      <c r="CD28" s="92"/>
      <c r="CE28" s="92"/>
      <c r="CF28" s="92"/>
      <c r="CG28" s="92"/>
      <c r="CH28" s="92"/>
      <c r="CI28" s="92"/>
      <c r="CJ28" s="92"/>
      <c r="CK28" s="92"/>
      <c r="CL28" s="92"/>
      <c r="CM28" s="92"/>
      <c r="CN28" s="92"/>
      <c r="CO28" s="92"/>
      <c r="CP28" s="92"/>
      <c r="CQ28" s="92"/>
      <c r="CR28" s="92"/>
      <c r="CS28" s="92"/>
      <c r="CT28" s="92"/>
      <c r="CU28" s="92"/>
      <c r="CV28" s="92"/>
      <c r="CW28" s="92"/>
      <c r="CX28" s="92"/>
      <c r="CY28" s="92"/>
      <c r="CZ28" s="92"/>
      <c r="DA28" s="92"/>
      <c r="DB28" s="92"/>
      <c r="DC28" s="92"/>
      <c r="DD28" s="92"/>
      <c r="DE28" s="92"/>
      <c r="DF28" s="92"/>
      <c r="DG28" s="92"/>
      <c r="DH28" s="92"/>
      <c r="DI28" s="92"/>
      <c r="DJ28" s="92"/>
      <c r="DK28" s="92"/>
      <c r="DL28" s="92"/>
      <c r="DM28" s="92"/>
      <c r="DN28" s="92"/>
      <c r="DO28" s="92"/>
      <c r="DP28" s="92"/>
      <c r="DQ28" s="92"/>
      <c r="DR28" s="92"/>
      <c r="DS28" s="92"/>
      <c r="DT28" s="92"/>
      <c r="DU28" s="92"/>
      <c r="DV28" s="92"/>
      <c r="DW28" s="92"/>
      <c r="DX28" s="92"/>
      <c r="DY28" s="92"/>
      <c r="DZ28" s="92"/>
      <c r="EA28" s="92"/>
      <c r="EB28" s="92"/>
      <c r="EC28" s="92"/>
      <c r="ED28" s="92"/>
      <c r="EE28" s="92"/>
      <c r="EF28" s="92"/>
      <c r="EG28" s="92"/>
      <c r="EH28" s="92"/>
      <c r="EI28" s="92"/>
      <c r="EJ28" s="92"/>
      <c r="EK28" s="92"/>
      <c r="EL28" s="92"/>
      <c r="EM28" s="92"/>
      <c r="EN28" s="92"/>
      <c r="EO28" s="92"/>
      <c r="EP28" s="92"/>
      <c r="EQ28" s="92"/>
      <c r="ER28" s="92"/>
      <c r="ES28" s="92"/>
      <c r="ET28" s="92"/>
      <c r="EU28" s="92"/>
      <c r="EV28" s="92"/>
      <c r="EW28" s="92"/>
      <c r="EX28" s="92"/>
      <c r="EY28" s="92"/>
      <c r="EZ28" s="92"/>
      <c r="FA28" s="92"/>
      <c r="FB28" s="92"/>
      <c r="FC28" s="92"/>
      <c r="FD28" s="92"/>
      <c r="FE28" s="92"/>
      <c r="FF28" s="92"/>
      <c r="FG28" s="92"/>
      <c r="FH28" s="92"/>
      <c r="FI28" s="92"/>
      <c r="FJ28" s="92"/>
      <c r="FK28" s="92"/>
      <c r="FL28" s="92"/>
      <c r="FM28" s="92"/>
      <c r="FN28" s="92"/>
      <c r="FO28" s="92"/>
      <c r="FP28" s="92"/>
      <c r="FQ28" s="92"/>
      <c r="FR28" s="92"/>
      <c r="FS28" s="92"/>
      <c r="FT28" s="92"/>
      <c r="FU28" s="92"/>
      <c r="FV28" s="92"/>
      <c r="FW28" s="92"/>
      <c r="FX28" s="92"/>
      <c r="FY28" s="92"/>
      <c r="FZ28" s="92"/>
      <c r="GA28" s="92"/>
      <c r="GB28" s="92"/>
      <c r="GC28" s="92"/>
      <c r="GD28" s="92"/>
      <c r="GE28" s="92"/>
      <c r="GF28" s="92"/>
      <c r="GG28" s="92"/>
      <c r="GH28" s="92"/>
      <c r="GI28" s="92"/>
      <c r="GJ28" s="92"/>
      <c r="GK28" s="92"/>
      <c r="GL28" s="92"/>
      <c r="GM28" s="92"/>
      <c r="GN28" s="92"/>
      <c r="GO28" s="92"/>
      <c r="GP28" s="92"/>
      <c r="GQ28" s="92"/>
      <c r="GR28" s="92"/>
      <c r="GS28" s="92"/>
      <c r="GT28" s="92"/>
      <c r="GU28" s="92"/>
      <c r="GV28" s="92"/>
      <c r="GW28" s="92"/>
      <c r="GX28" s="92"/>
      <c r="GY28" s="92"/>
      <c r="GZ28" s="92"/>
      <c r="HA28" s="92"/>
      <c r="HB28" s="92"/>
      <c r="HC28" s="92"/>
      <c r="HD28" s="92"/>
      <c r="HE28" s="92"/>
      <c r="HF28" s="92"/>
      <c r="HG28" s="92"/>
      <c r="HH28" s="92"/>
      <c r="HI28" s="92"/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2"/>
      <c r="HU28" s="92"/>
      <c r="HV28" s="92"/>
      <c r="HW28" s="92"/>
      <c r="HX28" s="92"/>
      <c r="II28" s="92"/>
      <c r="IJ28" s="92"/>
      <c r="IK28" s="92"/>
      <c r="IL28" s="92"/>
      <c r="IM28" s="92"/>
      <c r="IN28" s="92"/>
      <c r="IO28" s="92"/>
    </row>
    <row r="29" s="38" customFormat="1" ht="130" customHeight="1" spans="1:14">
      <c r="A29" s="73" t="s">
        <v>59</v>
      </c>
      <c r="B29" s="72" t="s">
        <v>77</v>
      </c>
      <c r="C29" s="64">
        <f>D29+E29+F29+G29</f>
        <v>140</v>
      </c>
      <c r="D29" s="82">
        <v>140</v>
      </c>
      <c r="E29" s="68"/>
      <c r="F29" s="65"/>
      <c r="G29" s="65"/>
      <c r="H29" s="81" t="s">
        <v>78</v>
      </c>
      <c r="I29" s="101" t="s">
        <v>79</v>
      </c>
      <c r="J29" s="102">
        <f>SUM(K29:N29)</f>
        <v>140</v>
      </c>
      <c r="K29" s="102">
        <v>70</v>
      </c>
      <c r="L29" s="62">
        <f>C29*0.5</f>
        <v>70</v>
      </c>
      <c r="M29" s="62"/>
      <c r="N29" s="62"/>
    </row>
    <row r="30" s="38" customFormat="1" ht="79" customHeight="1" spans="1:14">
      <c r="A30" s="62">
        <v>2</v>
      </c>
      <c r="B30" s="72" t="s">
        <v>80</v>
      </c>
      <c r="C30" s="64">
        <v>1300</v>
      </c>
      <c r="D30" s="82">
        <v>1300</v>
      </c>
      <c r="E30" s="68"/>
      <c r="F30" s="65"/>
      <c r="G30" s="65"/>
      <c r="H30" s="83" t="s">
        <v>81</v>
      </c>
      <c r="I30" s="101" t="s">
        <v>82</v>
      </c>
      <c r="J30" s="102">
        <f>SUM(K30:N30)</f>
        <v>1300</v>
      </c>
      <c r="K30" s="102">
        <v>650</v>
      </c>
      <c r="L30" s="62">
        <f>C30*0.5</f>
        <v>650</v>
      </c>
      <c r="M30" s="62"/>
      <c r="N30" s="62"/>
    </row>
    <row r="31" s="38" customFormat="1" ht="60" customHeight="1" spans="1:14">
      <c r="A31" s="62">
        <v>3</v>
      </c>
      <c r="B31" s="72" t="s">
        <v>83</v>
      </c>
      <c r="C31" s="64">
        <v>150</v>
      </c>
      <c r="D31" s="82">
        <v>150</v>
      </c>
      <c r="E31" s="68"/>
      <c r="F31" s="65"/>
      <c r="G31" s="65"/>
      <c r="H31" s="83" t="s">
        <v>84</v>
      </c>
      <c r="I31" s="101" t="s">
        <v>82</v>
      </c>
      <c r="J31" s="102">
        <f>SUM(K31:N31)</f>
        <v>150</v>
      </c>
      <c r="K31" s="102">
        <v>75</v>
      </c>
      <c r="L31" s="62">
        <f>C31*0.5</f>
        <v>75</v>
      </c>
      <c r="M31" s="62"/>
      <c r="N31" s="62"/>
    </row>
    <row r="32" s="38" customFormat="1" ht="79" customHeight="1" spans="1:14">
      <c r="A32" s="62">
        <v>4</v>
      </c>
      <c r="B32" s="72" t="s">
        <v>85</v>
      </c>
      <c r="C32" s="64">
        <v>222.5</v>
      </c>
      <c r="D32" s="82">
        <v>222.5</v>
      </c>
      <c r="E32" s="68"/>
      <c r="F32" s="65"/>
      <c r="G32" s="65"/>
      <c r="H32" s="83" t="s">
        <v>86</v>
      </c>
      <c r="I32" s="101" t="s">
        <v>82</v>
      </c>
      <c r="J32" s="102">
        <v>222.5</v>
      </c>
      <c r="K32" s="102"/>
      <c r="L32" s="62">
        <v>222.5</v>
      </c>
      <c r="M32" s="62"/>
      <c r="N32" s="62"/>
    </row>
    <row r="33" s="38" customFormat="1" ht="90" customHeight="1" spans="1:14">
      <c r="A33" s="62">
        <v>5</v>
      </c>
      <c r="B33" s="69" t="s">
        <v>87</v>
      </c>
      <c r="C33" s="82">
        <f>SUM(C34:C44)</f>
        <v>2929</v>
      </c>
      <c r="D33" s="82">
        <f>SUM(D34:D44)</f>
        <v>2929</v>
      </c>
      <c r="E33" s="68"/>
      <c r="F33" s="65"/>
      <c r="G33" s="65"/>
      <c r="H33" s="81"/>
      <c r="I33" s="102"/>
      <c r="J33" s="102">
        <f>SUM(K33:N33)</f>
        <v>2929</v>
      </c>
      <c r="K33" s="102">
        <f>SUM(K34:K44)</f>
        <v>890</v>
      </c>
      <c r="L33" s="102">
        <f>SUM(L34:L44)</f>
        <v>602</v>
      </c>
      <c r="M33" s="102">
        <f>SUM(M34:M44)</f>
        <v>720</v>
      </c>
      <c r="N33" s="102">
        <f>SUM(N34:N44)</f>
        <v>717</v>
      </c>
    </row>
    <row r="34" s="38" customFormat="1" ht="122" customHeight="1" spans="1:14">
      <c r="A34" s="73" t="s">
        <v>43</v>
      </c>
      <c r="B34" s="72" t="s">
        <v>88</v>
      </c>
      <c r="C34" s="64">
        <v>790</v>
      </c>
      <c r="D34" s="82">
        <v>790</v>
      </c>
      <c r="E34" s="68"/>
      <c r="F34" s="65"/>
      <c r="G34" s="65"/>
      <c r="H34" s="83" t="s">
        <v>89</v>
      </c>
      <c r="I34" s="101" t="s">
        <v>30</v>
      </c>
      <c r="J34" s="102">
        <f>SUM(K34:N34)</f>
        <v>790</v>
      </c>
      <c r="K34" s="102">
        <f>C34*0.3</f>
        <v>237</v>
      </c>
      <c r="L34" s="62">
        <v>158</v>
      </c>
      <c r="M34" s="62">
        <v>198</v>
      </c>
      <c r="N34" s="62">
        <v>197</v>
      </c>
    </row>
    <row r="35" s="38" customFormat="1" ht="80" customHeight="1" spans="1:14">
      <c r="A35" s="73" t="s">
        <v>47</v>
      </c>
      <c r="B35" s="72" t="s">
        <v>90</v>
      </c>
      <c r="C35" s="64">
        <v>54</v>
      </c>
      <c r="D35" s="82">
        <v>54</v>
      </c>
      <c r="E35" s="68"/>
      <c r="F35" s="65"/>
      <c r="G35" s="65"/>
      <c r="H35" s="81" t="s">
        <v>91</v>
      </c>
      <c r="I35" s="101" t="s">
        <v>30</v>
      </c>
      <c r="J35" s="102">
        <f>SUM(K35:N35)</f>
        <v>54</v>
      </c>
      <c r="K35" s="102">
        <v>27</v>
      </c>
      <c r="L35" s="62">
        <f>C35*0.5</f>
        <v>27</v>
      </c>
      <c r="M35" s="62"/>
      <c r="N35" s="62"/>
    </row>
    <row r="36" s="38" customFormat="1" ht="93" customHeight="1" spans="1:14">
      <c r="A36" s="73" t="s">
        <v>51</v>
      </c>
      <c r="B36" s="72" t="s">
        <v>92</v>
      </c>
      <c r="C36" s="64">
        <v>130</v>
      </c>
      <c r="D36" s="82">
        <v>130</v>
      </c>
      <c r="E36" s="68"/>
      <c r="F36" s="65"/>
      <c r="G36" s="65"/>
      <c r="H36" s="83" t="s">
        <v>93</v>
      </c>
      <c r="I36" s="101" t="s">
        <v>33</v>
      </c>
      <c r="J36" s="102">
        <f t="shared" ref="J36:J45" si="4">SUM(K36:N36)</f>
        <v>130</v>
      </c>
      <c r="K36" s="102">
        <f t="shared" ref="K36:K55" si="5">C36*0.3</f>
        <v>39</v>
      </c>
      <c r="L36" s="62">
        <v>26</v>
      </c>
      <c r="M36" s="62">
        <v>33</v>
      </c>
      <c r="N36" s="62">
        <v>32</v>
      </c>
    </row>
    <row r="37" s="38" customFormat="1" ht="114" customHeight="1" spans="1:14">
      <c r="A37" s="73" t="s">
        <v>55</v>
      </c>
      <c r="B37" s="72" t="s">
        <v>94</v>
      </c>
      <c r="C37" s="64">
        <v>120</v>
      </c>
      <c r="D37" s="82">
        <v>120</v>
      </c>
      <c r="E37" s="68"/>
      <c r="F37" s="65"/>
      <c r="G37" s="65"/>
      <c r="H37" s="83" t="s">
        <v>95</v>
      </c>
      <c r="I37" s="101" t="s">
        <v>33</v>
      </c>
      <c r="J37" s="102">
        <f t="shared" si="4"/>
        <v>120</v>
      </c>
      <c r="K37" s="102">
        <f t="shared" si="5"/>
        <v>36</v>
      </c>
      <c r="L37" s="62">
        <v>24</v>
      </c>
      <c r="M37" s="62">
        <v>30</v>
      </c>
      <c r="N37" s="62">
        <v>30</v>
      </c>
    </row>
    <row r="38" s="38" customFormat="1" ht="93" customHeight="1" spans="1:14">
      <c r="A38" s="73" t="s">
        <v>59</v>
      </c>
      <c r="B38" s="72" t="s">
        <v>96</v>
      </c>
      <c r="C38" s="64">
        <v>400</v>
      </c>
      <c r="D38" s="82">
        <v>400</v>
      </c>
      <c r="E38" s="68"/>
      <c r="F38" s="65"/>
      <c r="G38" s="65"/>
      <c r="H38" s="83" t="s">
        <v>97</v>
      </c>
      <c r="I38" s="101" t="s">
        <v>36</v>
      </c>
      <c r="J38" s="102">
        <f t="shared" si="4"/>
        <v>400</v>
      </c>
      <c r="K38" s="102">
        <f t="shared" si="5"/>
        <v>120</v>
      </c>
      <c r="L38" s="62">
        <v>80</v>
      </c>
      <c r="M38" s="62">
        <v>100</v>
      </c>
      <c r="N38" s="62">
        <v>100</v>
      </c>
    </row>
    <row r="39" s="38" customFormat="1" ht="83" customHeight="1" spans="1:14">
      <c r="A39" s="73" t="s">
        <v>98</v>
      </c>
      <c r="B39" s="72" t="s">
        <v>99</v>
      </c>
      <c r="C39" s="64">
        <v>125</v>
      </c>
      <c r="D39" s="82">
        <v>125</v>
      </c>
      <c r="E39" s="68"/>
      <c r="F39" s="65"/>
      <c r="G39" s="65"/>
      <c r="H39" s="83" t="s">
        <v>100</v>
      </c>
      <c r="I39" s="101" t="s">
        <v>39</v>
      </c>
      <c r="J39" s="102">
        <f t="shared" si="4"/>
        <v>125</v>
      </c>
      <c r="K39" s="102">
        <v>38</v>
      </c>
      <c r="L39" s="62">
        <v>25</v>
      </c>
      <c r="M39" s="62">
        <v>31</v>
      </c>
      <c r="N39" s="62">
        <v>31</v>
      </c>
    </row>
    <row r="40" s="38" customFormat="1" ht="90" customHeight="1" spans="1:14">
      <c r="A40" s="73" t="s">
        <v>101</v>
      </c>
      <c r="B40" s="72" t="s">
        <v>102</v>
      </c>
      <c r="C40" s="64">
        <v>400</v>
      </c>
      <c r="D40" s="82">
        <v>400</v>
      </c>
      <c r="E40" s="68"/>
      <c r="F40" s="65"/>
      <c r="G40" s="65"/>
      <c r="H40" s="83" t="s">
        <v>103</v>
      </c>
      <c r="I40" s="101" t="s">
        <v>50</v>
      </c>
      <c r="J40" s="102">
        <f t="shared" si="4"/>
        <v>400</v>
      </c>
      <c r="K40" s="102">
        <f t="shared" si="5"/>
        <v>120</v>
      </c>
      <c r="L40" s="62">
        <v>80</v>
      </c>
      <c r="M40" s="62">
        <v>100</v>
      </c>
      <c r="N40" s="62">
        <v>100</v>
      </c>
    </row>
    <row r="41" s="38" customFormat="1" ht="112" customHeight="1" spans="1:14">
      <c r="A41" s="73" t="s">
        <v>104</v>
      </c>
      <c r="B41" s="72" t="s">
        <v>105</v>
      </c>
      <c r="C41" s="64">
        <v>230</v>
      </c>
      <c r="D41" s="82">
        <v>230</v>
      </c>
      <c r="E41" s="68"/>
      <c r="F41" s="65"/>
      <c r="G41" s="65"/>
      <c r="H41" s="83" t="s">
        <v>106</v>
      </c>
      <c r="I41" s="101" t="s">
        <v>50</v>
      </c>
      <c r="J41" s="102">
        <f t="shared" si="4"/>
        <v>230</v>
      </c>
      <c r="K41" s="102">
        <f t="shared" si="5"/>
        <v>69</v>
      </c>
      <c r="L41" s="62">
        <v>46</v>
      </c>
      <c r="M41" s="62">
        <v>58</v>
      </c>
      <c r="N41" s="62">
        <v>57</v>
      </c>
    </row>
    <row r="42" s="38" customFormat="1" ht="74" customHeight="1" spans="1:14">
      <c r="A42" s="73" t="s">
        <v>107</v>
      </c>
      <c r="B42" s="72" t="s">
        <v>108</v>
      </c>
      <c r="C42" s="64">
        <v>200</v>
      </c>
      <c r="D42" s="82">
        <v>200</v>
      </c>
      <c r="E42" s="68"/>
      <c r="F42" s="65"/>
      <c r="G42" s="65"/>
      <c r="H42" s="83" t="s">
        <v>109</v>
      </c>
      <c r="I42" s="101" t="s">
        <v>50</v>
      </c>
      <c r="J42" s="102">
        <f t="shared" si="4"/>
        <v>200</v>
      </c>
      <c r="K42" s="102">
        <f t="shared" si="5"/>
        <v>60</v>
      </c>
      <c r="L42" s="62">
        <v>40</v>
      </c>
      <c r="M42" s="62">
        <v>50</v>
      </c>
      <c r="N42" s="62">
        <v>50</v>
      </c>
    </row>
    <row r="43" s="38" customFormat="1" ht="151" customHeight="1" spans="1:14">
      <c r="A43" s="73" t="s">
        <v>110</v>
      </c>
      <c r="B43" s="72" t="s">
        <v>111</v>
      </c>
      <c r="C43" s="64">
        <v>280</v>
      </c>
      <c r="D43" s="82">
        <v>280</v>
      </c>
      <c r="E43" s="68"/>
      <c r="F43" s="65"/>
      <c r="G43" s="65"/>
      <c r="H43" s="66" t="s">
        <v>112</v>
      </c>
      <c r="I43" s="101" t="s">
        <v>113</v>
      </c>
      <c r="J43" s="102">
        <f t="shared" si="4"/>
        <v>280</v>
      </c>
      <c r="K43" s="102">
        <f t="shared" si="5"/>
        <v>84</v>
      </c>
      <c r="L43" s="62">
        <v>56</v>
      </c>
      <c r="M43" s="62">
        <v>70</v>
      </c>
      <c r="N43" s="62">
        <v>70</v>
      </c>
    </row>
    <row r="44" s="38" customFormat="1" ht="117" customHeight="1" spans="1:14">
      <c r="A44" s="84" t="s">
        <v>114</v>
      </c>
      <c r="B44" s="72" t="s">
        <v>115</v>
      </c>
      <c r="C44" s="64">
        <v>200</v>
      </c>
      <c r="D44" s="82">
        <v>200</v>
      </c>
      <c r="E44" s="68"/>
      <c r="F44" s="65"/>
      <c r="G44" s="65"/>
      <c r="H44" s="81" t="s">
        <v>116</v>
      </c>
      <c r="I44" s="101" t="s">
        <v>117</v>
      </c>
      <c r="J44" s="102">
        <f t="shared" si="4"/>
        <v>200</v>
      </c>
      <c r="K44" s="102">
        <f t="shared" si="5"/>
        <v>60</v>
      </c>
      <c r="L44" s="62">
        <v>40</v>
      </c>
      <c r="M44" s="62">
        <v>50</v>
      </c>
      <c r="N44" s="62">
        <v>50</v>
      </c>
    </row>
    <row r="45" s="38" customFormat="1" ht="53" customHeight="1" spans="1:14">
      <c r="A45" s="62">
        <v>6</v>
      </c>
      <c r="B45" s="69" t="s">
        <v>118</v>
      </c>
      <c r="C45" s="64">
        <v>500</v>
      </c>
      <c r="D45" s="82">
        <v>500</v>
      </c>
      <c r="E45" s="68"/>
      <c r="F45" s="65"/>
      <c r="G45" s="65"/>
      <c r="H45" s="83" t="s">
        <v>119</v>
      </c>
      <c r="I45" s="101" t="s">
        <v>22</v>
      </c>
      <c r="J45" s="102">
        <f t="shared" ref="J45:J54" si="6">SUM(K45:N45)</f>
        <v>500</v>
      </c>
      <c r="K45" s="102">
        <f t="shared" si="5"/>
        <v>150</v>
      </c>
      <c r="L45" s="62">
        <v>100</v>
      </c>
      <c r="M45" s="62">
        <v>125</v>
      </c>
      <c r="N45" s="62">
        <v>125</v>
      </c>
    </row>
    <row r="46" s="38" customFormat="1" ht="171" customHeight="1" spans="1:14">
      <c r="A46" s="62">
        <v>7</v>
      </c>
      <c r="B46" s="69" t="s">
        <v>120</v>
      </c>
      <c r="C46" s="64">
        <v>480</v>
      </c>
      <c r="D46" s="82">
        <v>480</v>
      </c>
      <c r="E46" s="68"/>
      <c r="F46" s="65"/>
      <c r="G46" s="65"/>
      <c r="H46" s="83" t="s">
        <v>121</v>
      </c>
      <c r="I46" s="101" t="s">
        <v>122</v>
      </c>
      <c r="J46" s="102">
        <f t="shared" si="6"/>
        <v>480</v>
      </c>
      <c r="K46" s="102">
        <f t="shared" si="5"/>
        <v>144</v>
      </c>
      <c r="L46" s="62">
        <v>96</v>
      </c>
      <c r="M46" s="62">
        <v>120</v>
      </c>
      <c r="N46" s="62">
        <v>120</v>
      </c>
    </row>
    <row r="47" s="38" customFormat="1" ht="132" customHeight="1" spans="1:14">
      <c r="A47" s="62">
        <v>8</v>
      </c>
      <c r="B47" s="69" t="s">
        <v>123</v>
      </c>
      <c r="C47" s="64">
        <v>450</v>
      </c>
      <c r="D47" s="82">
        <v>450</v>
      </c>
      <c r="E47" s="68"/>
      <c r="F47" s="65"/>
      <c r="G47" s="65"/>
      <c r="H47" s="83" t="s">
        <v>124</v>
      </c>
      <c r="I47" s="101" t="s">
        <v>122</v>
      </c>
      <c r="J47" s="102">
        <f t="shared" si="6"/>
        <v>450</v>
      </c>
      <c r="K47" s="102">
        <f t="shared" si="5"/>
        <v>135</v>
      </c>
      <c r="L47" s="62">
        <v>90</v>
      </c>
      <c r="M47" s="62">
        <v>113</v>
      </c>
      <c r="N47" s="62">
        <v>112</v>
      </c>
    </row>
    <row r="48" s="38" customFormat="1" ht="145" customHeight="1" spans="1:14">
      <c r="A48" s="62">
        <v>9</v>
      </c>
      <c r="B48" s="69" t="s">
        <v>125</v>
      </c>
      <c r="C48" s="64">
        <f>D48+E48</f>
        <v>2339.5</v>
      </c>
      <c r="D48" s="82">
        <v>1140.5</v>
      </c>
      <c r="E48" s="68">
        <v>1199</v>
      </c>
      <c r="F48" s="65"/>
      <c r="G48" s="65"/>
      <c r="H48" s="83" t="s">
        <v>126</v>
      </c>
      <c r="I48" s="101" t="s">
        <v>127</v>
      </c>
      <c r="J48" s="102">
        <f t="shared" si="6"/>
        <v>2339.5</v>
      </c>
      <c r="K48" s="102">
        <v>1850</v>
      </c>
      <c r="L48" s="62">
        <v>489.5</v>
      </c>
      <c r="M48" s="62"/>
      <c r="N48" s="62"/>
    </row>
    <row r="49" s="39" customFormat="1" ht="75" customHeight="1" spans="1:14">
      <c r="A49" s="60" t="s">
        <v>128</v>
      </c>
      <c r="B49" s="61" t="s">
        <v>129</v>
      </c>
      <c r="C49" s="58">
        <f>C50+C51</f>
        <v>666</v>
      </c>
      <c r="D49" s="59">
        <f>D50+D51</f>
        <v>666</v>
      </c>
      <c r="E49" s="59"/>
      <c r="F49" s="59"/>
      <c r="G49" s="59"/>
      <c r="H49" s="85"/>
      <c r="I49" s="55"/>
      <c r="J49" s="55">
        <f t="shared" si="6"/>
        <v>666</v>
      </c>
      <c r="K49" s="55">
        <f>K50+K51</f>
        <v>284</v>
      </c>
      <c r="L49" s="55">
        <f>L50+L51</f>
        <v>49</v>
      </c>
      <c r="M49" s="55">
        <f>M50+M51</f>
        <v>284</v>
      </c>
      <c r="N49" s="55">
        <f>N50+N51</f>
        <v>49</v>
      </c>
    </row>
    <row r="50" s="38" customFormat="1" ht="175" customHeight="1" spans="1:14">
      <c r="A50" s="77">
        <v>1</v>
      </c>
      <c r="B50" s="70" t="s">
        <v>130</v>
      </c>
      <c r="C50" s="64">
        <v>470</v>
      </c>
      <c r="D50" s="65">
        <v>470</v>
      </c>
      <c r="E50" s="86"/>
      <c r="F50" s="59"/>
      <c r="G50" s="59"/>
      <c r="H50" s="83" t="s">
        <v>131</v>
      </c>
      <c r="I50" s="101" t="s">
        <v>132</v>
      </c>
      <c r="J50" s="102">
        <f t="shared" si="6"/>
        <v>470</v>
      </c>
      <c r="K50" s="102">
        <v>235</v>
      </c>
      <c r="L50" s="104"/>
      <c r="M50" s="62">
        <f>C50*0.5</f>
        <v>235</v>
      </c>
      <c r="N50" s="62"/>
    </row>
    <row r="51" s="38" customFormat="1" ht="90" customHeight="1" spans="1:14">
      <c r="A51" s="77">
        <v>2</v>
      </c>
      <c r="B51" s="70" t="s">
        <v>133</v>
      </c>
      <c r="C51" s="64">
        <v>196</v>
      </c>
      <c r="D51" s="65">
        <v>196</v>
      </c>
      <c r="E51" s="86"/>
      <c r="F51" s="59"/>
      <c r="G51" s="59"/>
      <c r="H51" s="83" t="s">
        <v>134</v>
      </c>
      <c r="I51" s="101" t="s">
        <v>132</v>
      </c>
      <c r="J51" s="102">
        <f t="shared" si="6"/>
        <v>196</v>
      </c>
      <c r="K51" s="102">
        <v>49</v>
      </c>
      <c r="L51" s="62">
        <v>49</v>
      </c>
      <c r="M51" s="62">
        <v>49</v>
      </c>
      <c r="N51" s="62">
        <v>49</v>
      </c>
    </row>
    <row r="52" s="39" customFormat="1" ht="135" customHeight="1" spans="1:14">
      <c r="A52" s="60" t="s">
        <v>135</v>
      </c>
      <c r="B52" s="87" t="s">
        <v>136</v>
      </c>
      <c r="C52" s="58">
        <v>950</v>
      </c>
      <c r="D52" s="59">
        <v>950</v>
      </c>
      <c r="E52" s="86"/>
      <c r="F52" s="59"/>
      <c r="G52" s="59"/>
      <c r="H52" s="85" t="s">
        <v>137</v>
      </c>
      <c r="I52" s="105" t="s">
        <v>22</v>
      </c>
      <c r="J52" s="55">
        <f t="shared" si="6"/>
        <v>950</v>
      </c>
      <c r="K52" s="55">
        <v>240</v>
      </c>
      <c r="L52" s="53">
        <v>240</v>
      </c>
      <c r="M52" s="53">
        <v>240</v>
      </c>
      <c r="N52" s="53">
        <v>230</v>
      </c>
    </row>
    <row r="53" s="39" customFormat="1" ht="72" customHeight="1" spans="1:14">
      <c r="A53" s="60" t="s">
        <v>138</v>
      </c>
      <c r="B53" s="87" t="s">
        <v>139</v>
      </c>
      <c r="C53" s="58">
        <f>D53+E53+F53+G53</f>
        <v>300</v>
      </c>
      <c r="D53" s="59">
        <v>300</v>
      </c>
      <c r="E53" s="86"/>
      <c r="F53" s="59"/>
      <c r="G53" s="59"/>
      <c r="H53" s="88" t="s">
        <v>140</v>
      </c>
      <c r="I53" s="105" t="s">
        <v>22</v>
      </c>
      <c r="J53" s="55">
        <f t="shared" si="6"/>
        <v>300</v>
      </c>
      <c r="K53" s="53">
        <f>C53*0.5</f>
        <v>150</v>
      </c>
      <c r="L53" s="106"/>
      <c r="M53" s="53">
        <v>150</v>
      </c>
      <c r="N53" s="53"/>
    </row>
    <row r="54" s="39" customFormat="1" ht="106" customHeight="1" spans="1:14">
      <c r="A54" s="60" t="s">
        <v>141</v>
      </c>
      <c r="B54" s="61" t="s">
        <v>142</v>
      </c>
      <c r="C54" s="58">
        <v>60</v>
      </c>
      <c r="D54" s="59">
        <v>60</v>
      </c>
      <c r="E54" s="86"/>
      <c r="F54" s="59"/>
      <c r="G54" s="59"/>
      <c r="H54" s="89" t="s">
        <v>143</v>
      </c>
      <c r="I54" s="105" t="s">
        <v>22</v>
      </c>
      <c r="J54" s="55">
        <f t="shared" si="6"/>
        <v>60</v>
      </c>
      <c r="K54" s="55">
        <v>30</v>
      </c>
      <c r="L54" s="53"/>
      <c r="M54" s="53">
        <v>30</v>
      </c>
      <c r="N54" s="53"/>
    </row>
    <row r="55" s="38" customFormat="1" customHeight="1" spans="2:13">
      <c r="B55" s="40"/>
      <c r="C55" s="41"/>
      <c r="D55" s="41"/>
      <c r="E55" s="41"/>
      <c r="F55" s="43"/>
      <c r="G55" s="41"/>
      <c r="I55" s="41"/>
      <c r="J55" s="41"/>
      <c r="K55" s="41"/>
      <c r="L55" s="41"/>
      <c r="M55" s="41"/>
    </row>
    <row r="56" s="38" customFormat="1" customHeight="1" spans="2:13">
      <c r="B56" s="40"/>
      <c r="C56" s="41"/>
      <c r="D56" s="41"/>
      <c r="E56" s="41"/>
      <c r="F56" s="43"/>
      <c r="G56" s="41"/>
      <c r="I56" s="41"/>
      <c r="J56" s="41"/>
      <c r="K56" s="41"/>
      <c r="L56" s="41"/>
      <c r="M56" s="41"/>
    </row>
    <row r="57" s="38" customFormat="1" customHeight="1" spans="2:13">
      <c r="B57" s="40"/>
      <c r="C57" s="41"/>
      <c r="D57" s="41"/>
      <c r="E57" s="41"/>
      <c r="F57" s="43"/>
      <c r="G57" s="41"/>
      <c r="I57" s="41"/>
      <c r="J57" s="41"/>
      <c r="K57" s="41"/>
      <c r="L57" s="41"/>
      <c r="M57" s="41"/>
    </row>
    <row r="58" s="38" customFormat="1" customHeight="1" spans="2:13">
      <c r="B58" s="40"/>
      <c r="C58" s="41"/>
      <c r="D58" s="41"/>
      <c r="E58" s="41"/>
      <c r="F58" s="43"/>
      <c r="G58" s="41"/>
      <c r="I58" s="41"/>
      <c r="J58" s="41"/>
      <c r="K58" s="41"/>
      <c r="L58" s="41"/>
      <c r="M58" s="41"/>
    </row>
    <row r="59" s="38" customFormat="1" customHeight="1" spans="2:13">
      <c r="B59" s="40"/>
      <c r="C59" s="41"/>
      <c r="D59" s="41"/>
      <c r="E59" s="41"/>
      <c r="F59" s="43"/>
      <c r="G59" s="41"/>
      <c r="I59" s="41"/>
      <c r="J59" s="41"/>
      <c r="K59" s="41"/>
      <c r="L59" s="41"/>
      <c r="M59" s="41"/>
    </row>
    <row r="60" s="38" customFormat="1" customHeight="1" spans="2:13">
      <c r="B60" s="40"/>
      <c r="C60" s="41"/>
      <c r="D60" s="41"/>
      <c r="E60" s="41"/>
      <c r="F60" s="43"/>
      <c r="G60" s="41"/>
      <c r="I60" s="41"/>
      <c r="J60" s="41"/>
      <c r="K60" s="41"/>
      <c r="L60" s="41"/>
      <c r="M60" s="41"/>
    </row>
    <row r="61" s="38" customFormat="1" customHeight="1" spans="2:13">
      <c r="B61" s="40"/>
      <c r="C61" s="41"/>
      <c r="D61" s="41"/>
      <c r="E61" s="41"/>
      <c r="F61" s="43"/>
      <c r="G61" s="41"/>
      <c r="I61" s="41"/>
      <c r="J61" s="41"/>
      <c r="K61" s="41"/>
      <c r="L61" s="41"/>
      <c r="M61" s="41"/>
    </row>
    <row r="62" s="38" customFormat="1" customHeight="1" spans="2:13">
      <c r="B62" s="40"/>
      <c r="C62" s="41"/>
      <c r="D62" s="41"/>
      <c r="E62" s="41"/>
      <c r="F62" s="43"/>
      <c r="G62" s="41"/>
      <c r="I62" s="41"/>
      <c r="J62" s="41"/>
      <c r="K62" s="41"/>
      <c r="L62" s="41"/>
      <c r="M62" s="41"/>
    </row>
    <row r="63" s="38" customFormat="1" customHeight="1" spans="2:13">
      <c r="B63" s="40"/>
      <c r="C63" s="41"/>
      <c r="D63" s="41"/>
      <c r="E63" s="41"/>
      <c r="F63" s="43"/>
      <c r="G63" s="41"/>
      <c r="I63" s="41"/>
      <c r="J63" s="41"/>
      <c r="K63" s="41"/>
      <c r="L63" s="41"/>
      <c r="M63" s="41"/>
    </row>
    <row r="64" s="38" customFormat="1" customHeight="1" spans="2:13">
      <c r="B64" s="40"/>
      <c r="C64" s="41"/>
      <c r="D64" s="41"/>
      <c r="E64" s="41"/>
      <c r="F64" s="43"/>
      <c r="G64" s="41"/>
      <c r="I64" s="41"/>
      <c r="J64" s="41"/>
      <c r="K64" s="41"/>
      <c r="L64" s="41"/>
      <c r="M64" s="41"/>
    </row>
    <row r="65" s="38" customFormat="1" customHeight="1" spans="2:13">
      <c r="B65" s="40"/>
      <c r="C65" s="41"/>
      <c r="D65" s="41"/>
      <c r="E65" s="41"/>
      <c r="F65" s="43"/>
      <c r="G65" s="41"/>
      <c r="I65" s="41"/>
      <c r="J65" s="41"/>
      <c r="K65" s="41"/>
      <c r="L65" s="41"/>
      <c r="M65" s="41"/>
    </row>
    <row r="66" s="38" customFormat="1" customHeight="1" spans="2:13">
      <c r="B66" s="40"/>
      <c r="C66" s="41"/>
      <c r="D66" s="41"/>
      <c r="E66" s="41"/>
      <c r="F66" s="43"/>
      <c r="G66" s="41"/>
      <c r="I66" s="41"/>
      <c r="J66" s="41"/>
      <c r="K66" s="41"/>
      <c r="L66" s="41"/>
      <c r="M66" s="41"/>
    </row>
    <row r="67" s="38" customFormat="1" customHeight="1" spans="2:13">
      <c r="B67" s="40"/>
      <c r="C67" s="41"/>
      <c r="D67" s="41"/>
      <c r="E67" s="41"/>
      <c r="F67" s="43"/>
      <c r="G67" s="41"/>
      <c r="I67" s="41"/>
      <c r="J67" s="41"/>
      <c r="K67" s="41"/>
      <c r="L67" s="41"/>
      <c r="M67" s="41"/>
    </row>
    <row r="68" s="38" customFormat="1" customHeight="1" spans="2:13">
      <c r="B68" s="40"/>
      <c r="C68" s="41"/>
      <c r="D68" s="41"/>
      <c r="E68" s="41"/>
      <c r="F68" s="43"/>
      <c r="G68" s="41"/>
      <c r="I68" s="41"/>
      <c r="J68" s="41"/>
      <c r="K68" s="41"/>
      <c r="L68" s="41"/>
      <c r="M68" s="41"/>
    </row>
    <row r="69" s="38" customFormat="1" customHeight="1" spans="2:13">
      <c r="B69" s="40"/>
      <c r="C69" s="41"/>
      <c r="D69" s="41"/>
      <c r="E69" s="41"/>
      <c r="F69" s="43"/>
      <c r="G69" s="41"/>
      <c r="I69" s="41"/>
      <c r="J69" s="41"/>
      <c r="K69" s="41"/>
      <c r="L69" s="41"/>
      <c r="M69" s="41"/>
    </row>
    <row r="70" s="38" customFormat="1" customHeight="1" spans="2:13">
      <c r="B70" s="40"/>
      <c r="C70" s="41"/>
      <c r="D70" s="41"/>
      <c r="E70" s="41"/>
      <c r="F70" s="43"/>
      <c r="G70" s="41"/>
      <c r="I70" s="41"/>
      <c r="J70" s="41"/>
      <c r="K70" s="41"/>
      <c r="L70" s="41"/>
      <c r="M70" s="41"/>
    </row>
    <row r="71" s="38" customFormat="1" customHeight="1" spans="2:13">
      <c r="B71" s="40"/>
      <c r="C71" s="41"/>
      <c r="D71" s="41"/>
      <c r="E71" s="41"/>
      <c r="F71" s="43"/>
      <c r="G71" s="41"/>
      <c r="I71" s="41"/>
      <c r="J71" s="41"/>
      <c r="K71" s="41"/>
      <c r="L71" s="41"/>
      <c r="M71" s="41"/>
    </row>
    <row r="72" s="38" customFormat="1" customHeight="1" spans="2:13">
      <c r="B72" s="40"/>
      <c r="C72" s="41"/>
      <c r="D72" s="41"/>
      <c r="E72" s="41"/>
      <c r="F72" s="43"/>
      <c r="G72" s="41"/>
      <c r="I72" s="41"/>
      <c r="J72" s="41"/>
      <c r="K72" s="41"/>
      <c r="L72" s="41"/>
      <c r="M72" s="41"/>
    </row>
    <row r="73" s="38" customFormat="1" customHeight="1" spans="2:13">
      <c r="B73" s="40"/>
      <c r="C73" s="41"/>
      <c r="D73" s="41"/>
      <c r="E73" s="41"/>
      <c r="F73" s="43"/>
      <c r="G73" s="41"/>
      <c r="I73" s="41"/>
      <c r="J73" s="41"/>
      <c r="K73" s="41"/>
      <c r="L73" s="41"/>
      <c r="M73" s="41"/>
    </row>
    <row r="74" s="38" customFormat="1" customHeight="1" spans="2:13">
      <c r="B74" s="40"/>
      <c r="C74" s="41"/>
      <c r="D74" s="41"/>
      <c r="E74" s="41"/>
      <c r="F74" s="43"/>
      <c r="G74" s="41"/>
      <c r="I74" s="41"/>
      <c r="J74" s="41"/>
      <c r="K74" s="41"/>
      <c r="L74" s="41"/>
      <c r="M74" s="41"/>
    </row>
    <row r="75" s="38" customFormat="1" customHeight="1" spans="2:13">
      <c r="B75" s="40"/>
      <c r="C75" s="41"/>
      <c r="D75" s="41"/>
      <c r="E75" s="41"/>
      <c r="F75" s="43"/>
      <c r="G75" s="41"/>
      <c r="I75" s="41"/>
      <c r="J75" s="41"/>
      <c r="K75" s="41"/>
      <c r="L75" s="41"/>
      <c r="M75" s="41"/>
    </row>
    <row r="76" s="38" customFormat="1" customHeight="1" spans="2:13">
      <c r="B76" s="40"/>
      <c r="C76" s="41"/>
      <c r="D76" s="41"/>
      <c r="E76" s="41"/>
      <c r="F76" s="43"/>
      <c r="G76" s="41"/>
      <c r="I76" s="41"/>
      <c r="J76" s="41"/>
      <c r="K76" s="41"/>
      <c r="L76" s="41"/>
      <c r="M76" s="41"/>
    </row>
    <row r="77" s="38" customFormat="1" customHeight="1" spans="2:13">
      <c r="B77" s="40"/>
      <c r="C77" s="41"/>
      <c r="D77" s="41"/>
      <c r="E77" s="41"/>
      <c r="F77" s="43"/>
      <c r="G77" s="41"/>
      <c r="I77" s="41"/>
      <c r="J77" s="41"/>
      <c r="K77" s="41"/>
      <c r="L77" s="41"/>
      <c r="M77" s="41"/>
    </row>
    <row r="78" s="38" customFormat="1" customHeight="1" spans="2:13">
      <c r="B78" s="40"/>
      <c r="C78" s="41"/>
      <c r="D78" s="41"/>
      <c r="E78" s="41"/>
      <c r="F78" s="43"/>
      <c r="G78" s="41"/>
      <c r="I78" s="41"/>
      <c r="J78" s="41"/>
      <c r="K78" s="41"/>
      <c r="L78" s="41"/>
      <c r="M78" s="41"/>
    </row>
    <row r="79" s="38" customFormat="1" customHeight="1" spans="2:13">
      <c r="B79" s="40"/>
      <c r="C79" s="41"/>
      <c r="D79" s="41"/>
      <c r="E79" s="41"/>
      <c r="F79" s="43"/>
      <c r="G79" s="41"/>
      <c r="I79" s="41"/>
      <c r="J79" s="41"/>
      <c r="K79" s="41"/>
      <c r="L79" s="41"/>
      <c r="M79" s="41"/>
    </row>
    <row r="80" s="38" customFormat="1" customHeight="1" spans="2:13">
      <c r="B80" s="40"/>
      <c r="C80" s="41"/>
      <c r="D80" s="41"/>
      <c r="E80" s="41"/>
      <c r="F80" s="43"/>
      <c r="G80" s="41"/>
      <c r="I80" s="41"/>
      <c r="J80" s="41"/>
      <c r="K80" s="41"/>
      <c r="L80" s="41"/>
      <c r="M80" s="41"/>
    </row>
    <row r="81" s="38" customFormat="1" customHeight="1" spans="2:13">
      <c r="B81" s="40"/>
      <c r="C81" s="41"/>
      <c r="D81" s="41"/>
      <c r="E81" s="41"/>
      <c r="F81" s="43"/>
      <c r="G81" s="41"/>
      <c r="I81" s="41"/>
      <c r="J81" s="41"/>
      <c r="K81" s="41"/>
      <c r="L81" s="41"/>
      <c r="M81" s="41"/>
    </row>
    <row r="82" s="38" customFormat="1" customHeight="1" spans="2:13">
      <c r="B82" s="40"/>
      <c r="C82" s="41"/>
      <c r="D82" s="41"/>
      <c r="E82" s="41"/>
      <c r="F82" s="43"/>
      <c r="G82" s="41"/>
      <c r="I82" s="41"/>
      <c r="J82" s="41"/>
      <c r="K82" s="41"/>
      <c r="L82" s="41"/>
      <c r="M82" s="41"/>
    </row>
    <row r="83" s="38" customFormat="1" customHeight="1" spans="2:13">
      <c r="B83" s="40"/>
      <c r="C83" s="41"/>
      <c r="D83" s="41"/>
      <c r="E83" s="41"/>
      <c r="F83" s="43"/>
      <c r="G83" s="41"/>
      <c r="I83" s="41"/>
      <c r="J83" s="41"/>
      <c r="K83" s="41"/>
      <c r="L83" s="41"/>
      <c r="M83" s="41"/>
    </row>
    <row r="84" s="38" customFormat="1" customHeight="1" spans="2:13">
      <c r="B84" s="40"/>
      <c r="C84" s="41"/>
      <c r="D84" s="41"/>
      <c r="E84" s="41"/>
      <c r="F84" s="43"/>
      <c r="G84" s="41"/>
      <c r="I84" s="41"/>
      <c r="J84" s="41"/>
      <c r="K84" s="41"/>
      <c r="L84" s="41"/>
      <c r="M84" s="41"/>
    </row>
    <row r="85" s="38" customFormat="1" customHeight="1" spans="2:13">
      <c r="B85" s="40"/>
      <c r="C85" s="41"/>
      <c r="D85" s="41"/>
      <c r="E85" s="41"/>
      <c r="F85" s="43"/>
      <c r="G85" s="41"/>
      <c r="I85" s="41"/>
      <c r="J85" s="41"/>
      <c r="K85" s="41"/>
      <c r="L85" s="41"/>
      <c r="M85" s="41"/>
    </row>
    <row r="86" s="38" customFormat="1" customHeight="1" spans="2:13">
      <c r="B86" s="40"/>
      <c r="C86" s="41"/>
      <c r="D86" s="41"/>
      <c r="E86" s="41"/>
      <c r="F86" s="43"/>
      <c r="G86" s="41"/>
      <c r="I86" s="41"/>
      <c r="J86" s="41"/>
      <c r="K86" s="41"/>
      <c r="L86" s="41"/>
      <c r="M86" s="41"/>
    </row>
    <row r="87" s="38" customFormat="1" customHeight="1" spans="2:13">
      <c r="B87" s="40"/>
      <c r="C87" s="41"/>
      <c r="D87" s="41"/>
      <c r="E87" s="41"/>
      <c r="F87" s="43"/>
      <c r="G87" s="41"/>
      <c r="I87" s="41"/>
      <c r="J87" s="41"/>
      <c r="K87" s="41"/>
      <c r="L87" s="41"/>
      <c r="M87" s="41"/>
    </row>
    <row r="88" s="38" customFormat="1" customHeight="1" spans="2:13">
      <c r="B88" s="40"/>
      <c r="C88" s="41"/>
      <c r="D88" s="41"/>
      <c r="E88" s="41"/>
      <c r="F88" s="43"/>
      <c r="G88" s="41"/>
      <c r="I88" s="41"/>
      <c r="J88" s="41"/>
      <c r="K88" s="41"/>
      <c r="L88" s="41"/>
      <c r="M88" s="41"/>
    </row>
    <row r="89" s="38" customFormat="1" customHeight="1" spans="2:13">
      <c r="B89" s="40"/>
      <c r="C89" s="41"/>
      <c r="D89" s="41"/>
      <c r="E89" s="41"/>
      <c r="F89" s="43"/>
      <c r="G89" s="41"/>
      <c r="I89" s="41"/>
      <c r="J89" s="41"/>
      <c r="K89" s="41"/>
      <c r="L89" s="41"/>
      <c r="M89" s="41"/>
    </row>
    <row r="90" s="38" customFormat="1" customHeight="1" spans="2:13">
      <c r="B90" s="40"/>
      <c r="C90" s="41"/>
      <c r="D90" s="41"/>
      <c r="E90" s="41"/>
      <c r="F90" s="43"/>
      <c r="G90" s="41"/>
      <c r="I90" s="41"/>
      <c r="J90" s="41"/>
      <c r="K90" s="41"/>
      <c r="L90" s="41"/>
      <c r="M90" s="41"/>
    </row>
    <row r="91" s="38" customFormat="1" customHeight="1" spans="2:13">
      <c r="B91" s="40"/>
      <c r="C91" s="41"/>
      <c r="D91" s="41"/>
      <c r="E91" s="41"/>
      <c r="F91" s="43"/>
      <c r="G91" s="41"/>
      <c r="I91" s="41"/>
      <c r="J91" s="41"/>
      <c r="K91" s="41"/>
      <c r="L91" s="41"/>
      <c r="M91" s="41"/>
    </row>
    <row r="92" s="38" customFormat="1" customHeight="1" spans="2:13">
      <c r="B92" s="40"/>
      <c r="C92" s="41"/>
      <c r="D92" s="41"/>
      <c r="E92" s="41"/>
      <c r="F92" s="43"/>
      <c r="G92" s="41"/>
      <c r="I92" s="41"/>
      <c r="J92" s="41"/>
      <c r="K92" s="41"/>
      <c r="L92" s="41"/>
      <c r="M92" s="41"/>
    </row>
    <row r="93" s="38" customFormat="1" customHeight="1" spans="2:13">
      <c r="B93" s="40"/>
      <c r="C93" s="41"/>
      <c r="D93" s="41"/>
      <c r="E93" s="41"/>
      <c r="F93" s="43"/>
      <c r="G93" s="41"/>
      <c r="I93" s="41"/>
      <c r="J93" s="41"/>
      <c r="K93" s="41"/>
      <c r="L93" s="41"/>
      <c r="M93" s="41"/>
    </row>
    <row r="94" s="38" customFormat="1" customHeight="1" spans="2:13">
      <c r="B94" s="40"/>
      <c r="C94" s="41"/>
      <c r="D94" s="41"/>
      <c r="E94" s="41"/>
      <c r="F94" s="43"/>
      <c r="G94" s="41"/>
      <c r="I94" s="41"/>
      <c r="J94" s="41"/>
      <c r="K94" s="41"/>
      <c r="L94" s="41"/>
      <c r="M94" s="41"/>
    </row>
    <row r="95" s="38" customFormat="1" customHeight="1" spans="2:13">
      <c r="B95" s="40"/>
      <c r="C95" s="41"/>
      <c r="D95" s="41"/>
      <c r="E95" s="41"/>
      <c r="F95" s="43"/>
      <c r="G95" s="41"/>
      <c r="I95" s="41"/>
      <c r="J95" s="41"/>
      <c r="K95" s="41"/>
      <c r="L95" s="41"/>
      <c r="M95" s="41"/>
    </row>
    <row r="96" s="38" customFormat="1" customHeight="1" spans="2:13">
      <c r="B96" s="40"/>
      <c r="C96" s="41"/>
      <c r="D96" s="41"/>
      <c r="E96" s="41"/>
      <c r="F96" s="43"/>
      <c r="G96" s="41"/>
      <c r="I96" s="41"/>
      <c r="J96" s="41"/>
      <c r="K96" s="41"/>
      <c r="L96" s="41"/>
      <c r="M96" s="41"/>
    </row>
    <row r="97" s="38" customFormat="1" customHeight="1" spans="2:13">
      <c r="B97" s="40"/>
      <c r="C97" s="41"/>
      <c r="D97" s="41"/>
      <c r="E97" s="41"/>
      <c r="F97" s="43"/>
      <c r="G97" s="41"/>
      <c r="I97" s="41"/>
      <c r="J97" s="41"/>
      <c r="K97" s="41"/>
      <c r="L97" s="41"/>
      <c r="M97" s="41"/>
    </row>
    <row r="98" s="38" customFormat="1" customHeight="1" spans="2:13">
      <c r="B98" s="40"/>
      <c r="C98" s="41"/>
      <c r="D98" s="41"/>
      <c r="E98" s="41"/>
      <c r="F98" s="43"/>
      <c r="G98" s="41"/>
      <c r="I98" s="41"/>
      <c r="J98" s="41"/>
      <c r="K98" s="41"/>
      <c r="L98" s="41"/>
      <c r="M98" s="41"/>
    </row>
    <row r="99" s="38" customFormat="1" customHeight="1" spans="2:13">
      <c r="B99" s="40"/>
      <c r="C99" s="41"/>
      <c r="D99" s="41"/>
      <c r="E99" s="41"/>
      <c r="F99" s="43"/>
      <c r="G99" s="41"/>
      <c r="I99" s="41"/>
      <c r="J99" s="41"/>
      <c r="K99" s="41"/>
      <c r="L99" s="41"/>
      <c r="M99" s="41"/>
    </row>
    <row r="100" s="38" customFormat="1" customHeight="1" spans="2:13">
      <c r="B100" s="40"/>
      <c r="C100" s="41"/>
      <c r="D100" s="41"/>
      <c r="E100" s="41"/>
      <c r="F100" s="43"/>
      <c r="G100" s="41"/>
      <c r="I100" s="41"/>
      <c r="J100" s="41"/>
      <c r="K100" s="41"/>
      <c r="L100" s="41"/>
      <c r="M100" s="41"/>
    </row>
    <row r="101" s="38" customFormat="1" customHeight="1" spans="2:13">
      <c r="B101" s="40"/>
      <c r="C101" s="41"/>
      <c r="D101" s="41"/>
      <c r="E101" s="41"/>
      <c r="F101" s="43"/>
      <c r="G101" s="41"/>
      <c r="I101" s="41"/>
      <c r="J101" s="41"/>
      <c r="K101" s="41"/>
      <c r="L101" s="41"/>
      <c r="M101" s="41"/>
    </row>
    <row r="102" s="38" customFormat="1" customHeight="1" spans="2:13">
      <c r="B102" s="40"/>
      <c r="C102" s="41"/>
      <c r="D102" s="41"/>
      <c r="E102" s="41"/>
      <c r="F102" s="43"/>
      <c r="G102" s="41"/>
      <c r="I102" s="41"/>
      <c r="J102" s="41"/>
      <c r="K102" s="41"/>
      <c r="L102" s="41"/>
      <c r="M102" s="41"/>
    </row>
    <row r="103" s="38" customFormat="1" customHeight="1" spans="2:13">
      <c r="B103" s="40"/>
      <c r="C103" s="41"/>
      <c r="D103" s="41"/>
      <c r="E103" s="41"/>
      <c r="F103" s="43"/>
      <c r="G103" s="41"/>
      <c r="I103" s="41"/>
      <c r="J103" s="41"/>
      <c r="K103" s="41"/>
      <c r="L103" s="41"/>
      <c r="M103" s="41"/>
    </row>
    <row r="104" s="38" customFormat="1" customHeight="1" spans="2:13">
      <c r="B104" s="40"/>
      <c r="C104" s="41"/>
      <c r="D104" s="41"/>
      <c r="E104" s="41"/>
      <c r="F104" s="43"/>
      <c r="G104" s="41"/>
      <c r="I104" s="41"/>
      <c r="J104" s="41"/>
      <c r="K104" s="41"/>
      <c r="L104" s="41"/>
      <c r="M104" s="41"/>
    </row>
    <row r="105" s="38" customFormat="1" customHeight="1" spans="2:13">
      <c r="B105" s="40"/>
      <c r="C105" s="41"/>
      <c r="D105" s="41"/>
      <c r="E105" s="41"/>
      <c r="F105" s="43"/>
      <c r="G105" s="41"/>
      <c r="I105" s="41"/>
      <c r="J105" s="41"/>
      <c r="K105" s="41"/>
      <c r="L105" s="41"/>
      <c r="M105" s="41"/>
    </row>
    <row r="106" s="38" customFormat="1" customHeight="1" spans="2:13">
      <c r="B106" s="40"/>
      <c r="C106" s="41"/>
      <c r="D106" s="41"/>
      <c r="E106" s="41"/>
      <c r="F106" s="43"/>
      <c r="G106" s="41"/>
      <c r="I106" s="41"/>
      <c r="J106" s="41"/>
      <c r="K106" s="41"/>
      <c r="L106" s="41"/>
      <c r="M106" s="41"/>
    </row>
    <row r="107" s="38" customFormat="1" customHeight="1" spans="2:13">
      <c r="B107" s="40"/>
      <c r="C107" s="41"/>
      <c r="D107" s="41"/>
      <c r="E107" s="41"/>
      <c r="F107" s="43"/>
      <c r="G107" s="41"/>
      <c r="I107" s="41"/>
      <c r="J107" s="41"/>
      <c r="K107" s="41"/>
      <c r="L107" s="41"/>
      <c r="M107" s="41"/>
    </row>
    <row r="108" s="38" customFormat="1" customHeight="1" spans="2:13">
      <c r="B108" s="40"/>
      <c r="C108" s="41"/>
      <c r="D108" s="41"/>
      <c r="E108" s="41"/>
      <c r="F108" s="43"/>
      <c r="G108" s="41"/>
      <c r="I108" s="41"/>
      <c r="J108" s="41"/>
      <c r="K108" s="41"/>
      <c r="L108" s="41"/>
      <c r="M108" s="41"/>
    </row>
    <row r="109" s="38" customFormat="1" customHeight="1" spans="2:13">
      <c r="B109" s="40"/>
      <c r="C109" s="41"/>
      <c r="D109" s="41"/>
      <c r="E109" s="41"/>
      <c r="F109" s="43"/>
      <c r="G109" s="41"/>
      <c r="I109" s="41"/>
      <c r="J109" s="41"/>
      <c r="K109" s="41"/>
      <c r="L109" s="41"/>
      <c r="M109" s="41"/>
    </row>
    <row r="110" s="38" customFormat="1" customHeight="1" spans="2:13">
      <c r="B110" s="40"/>
      <c r="C110" s="41"/>
      <c r="D110" s="41"/>
      <c r="E110" s="41"/>
      <c r="F110" s="43"/>
      <c r="G110" s="41"/>
      <c r="I110" s="41"/>
      <c r="J110" s="41"/>
      <c r="K110" s="41"/>
      <c r="L110" s="41"/>
      <c r="M110" s="41"/>
    </row>
    <row r="111" s="38" customFormat="1" customHeight="1" spans="2:13">
      <c r="B111" s="40"/>
      <c r="C111" s="41"/>
      <c r="D111" s="41"/>
      <c r="E111" s="41"/>
      <c r="F111" s="43"/>
      <c r="G111" s="41"/>
      <c r="I111" s="41"/>
      <c r="J111" s="41"/>
      <c r="K111" s="41"/>
      <c r="L111" s="41"/>
      <c r="M111" s="41"/>
    </row>
    <row r="112" s="38" customFormat="1" customHeight="1" spans="2:13">
      <c r="B112" s="40"/>
      <c r="C112" s="41"/>
      <c r="D112" s="41"/>
      <c r="E112" s="41"/>
      <c r="F112" s="43"/>
      <c r="G112" s="41"/>
      <c r="I112" s="41"/>
      <c r="J112" s="41"/>
      <c r="K112" s="41"/>
      <c r="L112" s="41"/>
      <c r="M112" s="41"/>
    </row>
    <row r="113" s="38" customFormat="1" customHeight="1" spans="2:13">
      <c r="B113" s="40"/>
      <c r="C113" s="41"/>
      <c r="D113" s="41"/>
      <c r="E113" s="41"/>
      <c r="F113" s="43"/>
      <c r="G113" s="41"/>
      <c r="I113" s="41"/>
      <c r="J113" s="41"/>
      <c r="K113" s="41"/>
      <c r="L113" s="41"/>
      <c r="M113" s="41"/>
    </row>
    <row r="114" s="38" customFormat="1" customHeight="1" spans="2:13">
      <c r="B114" s="40"/>
      <c r="C114" s="41"/>
      <c r="D114" s="41"/>
      <c r="E114" s="41"/>
      <c r="F114" s="43"/>
      <c r="G114" s="41"/>
      <c r="I114" s="41"/>
      <c r="J114" s="41"/>
      <c r="K114" s="41"/>
      <c r="L114" s="41"/>
      <c r="M114" s="41"/>
    </row>
    <row r="115" s="38" customFormat="1" customHeight="1" spans="2:13">
      <c r="B115" s="40"/>
      <c r="C115" s="41"/>
      <c r="D115" s="41"/>
      <c r="E115" s="41"/>
      <c r="F115" s="43"/>
      <c r="G115" s="41"/>
      <c r="I115" s="41"/>
      <c r="J115" s="41"/>
      <c r="K115" s="41"/>
      <c r="L115" s="41"/>
      <c r="M115" s="41"/>
    </row>
    <row r="116" s="38" customFormat="1" customHeight="1" spans="2:13">
      <c r="B116" s="40"/>
      <c r="C116" s="41"/>
      <c r="D116" s="41"/>
      <c r="E116" s="41"/>
      <c r="F116" s="43"/>
      <c r="G116" s="41"/>
      <c r="I116" s="41"/>
      <c r="J116" s="41"/>
      <c r="K116" s="41"/>
      <c r="L116" s="41"/>
      <c r="M116" s="41"/>
    </row>
    <row r="117" s="38" customFormat="1" customHeight="1" spans="2:13">
      <c r="B117" s="40"/>
      <c r="C117" s="41"/>
      <c r="D117" s="41"/>
      <c r="E117" s="41"/>
      <c r="F117" s="43"/>
      <c r="G117" s="41"/>
      <c r="I117" s="41"/>
      <c r="J117" s="41"/>
      <c r="K117" s="41"/>
      <c r="L117" s="41"/>
      <c r="M117" s="41"/>
    </row>
    <row r="118" s="38" customFormat="1" customHeight="1" spans="2:13">
      <c r="B118" s="40"/>
      <c r="C118" s="41"/>
      <c r="D118" s="41"/>
      <c r="E118" s="41"/>
      <c r="F118" s="43"/>
      <c r="G118" s="41"/>
      <c r="I118" s="41"/>
      <c r="J118" s="41"/>
      <c r="K118" s="41"/>
      <c r="L118" s="41"/>
      <c r="M118" s="41"/>
    </row>
    <row r="119" s="38" customFormat="1" customHeight="1" spans="2:13">
      <c r="B119" s="40"/>
      <c r="C119" s="41"/>
      <c r="D119" s="41"/>
      <c r="E119" s="41"/>
      <c r="F119" s="43"/>
      <c r="G119" s="41"/>
      <c r="I119" s="41"/>
      <c r="J119" s="41"/>
      <c r="K119" s="41"/>
      <c r="L119" s="41"/>
      <c r="M119" s="41"/>
    </row>
    <row r="120" s="38" customFormat="1" customHeight="1" spans="2:13">
      <c r="B120" s="40"/>
      <c r="C120" s="41"/>
      <c r="D120" s="41"/>
      <c r="E120" s="41"/>
      <c r="F120" s="43"/>
      <c r="G120" s="41"/>
      <c r="I120" s="41"/>
      <c r="J120" s="41"/>
      <c r="K120" s="41"/>
      <c r="L120" s="41"/>
      <c r="M120" s="41"/>
    </row>
    <row r="121" s="38" customFormat="1" customHeight="1" spans="2:13">
      <c r="B121" s="40"/>
      <c r="C121" s="41"/>
      <c r="D121" s="41"/>
      <c r="E121" s="41"/>
      <c r="F121" s="43"/>
      <c r="G121" s="41"/>
      <c r="I121" s="41"/>
      <c r="J121" s="41"/>
      <c r="K121" s="41"/>
      <c r="L121" s="41"/>
      <c r="M121" s="41"/>
    </row>
    <row r="122" s="38" customFormat="1" customHeight="1" spans="2:13">
      <c r="B122" s="40"/>
      <c r="C122" s="41"/>
      <c r="D122" s="41"/>
      <c r="E122" s="41"/>
      <c r="F122" s="43"/>
      <c r="G122" s="41"/>
      <c r="I122" s="41"/>
      <c r="J122" s="41"/>
      <c r="K122" s="41"/>
      <c r="L122" s="41"/>
      <c r="M122" s="41"/>
    </row>
    <row r="123" s="38" customFormat="1" customHeight="1" spans="2:13">
      <c r="B123" s="40"/>
      <c r="C123" s="41"/>
      <c r="D123" s="41"/>
      <c r="E123" s="41"/>
      <c r="F123" s="43"/>
      <c r="G123" s="41"/>
      <c r="I123" s="41"/>
      <c r="J123" s="41"/>
      <c r="K123" s="41"/>
      <c r="L123" s="41"/>
      <c r="M123" s="41"/>
    </row>
    <row r="124" s="38" customFormat="1" customHeight="1" spans="2:13">
      <c r="B124" s="40"/>
      <c r="C124" s="41"/>
      <c r="D124" s="41"/>
      <c r="E124" s="41"/>
      <c r="F124" s="43"/>
      <c r="G124" s="41"/>
      <c r="I124" s="41"/>
      <c r="J124" s="41"/>
      <c r="K124" s="41"/>
      <c r="L124" s="41"/>
      <c r="M124" s="41"/>
    </row>
    <row r="125" s="38" customFormat="1" customHeight="1" spans="2:13">
      <c r="B125" s="40"/>
      <c r="C125" s="41"/>
      <c r="D125" s="41"/>
      <c r="E125" s="41"/>
      <c r="F125" s="43"/>
      <c r="G125" s="41"/>
      <c r="I125" s="41"/>
      <c r="J125" s="41"/>
      <c r="K125" s="41"/>
      <c r="L125" s="41"/>
      <c r="M125" s="41"/>
    </row>
    <row r="126" s="38" customFormat="1" customHeight="1" spans="2:13">
      <c r="B126" s="40"/>
      <c r="C126" s="41"/>
      <c r="D126" s="41"/>
      <c r="E126" s="41"/>
      <c r="F126" s="43"/>
      <c r="G126" s="41"/>
      <c r="I126" s="41"/>
      <c r="J126" s="41"/>
      <c r="K126" s="41"/>
      <c r="L126" s="41"/>
      <c r="M126" s="41"/>
    </row>
    <row r="127" s="38" customFormat="1" customHeight="1" spans="2:13">
      <c r="B127" s="40"/>
      <c r="C127" s="41"/>
      <c r="D127" s="41"/>
      <c r="E127" s="41"/>
      <c r="F127" s="43"/>
      <c r="G127" s="41"/>
      <c r="I127" s="41"/>
      <c r="J127" s="41"/>
      <c r="K127" s="41"/>
      <c r="L127" s="41"/>
      <c r="M127" s="41"/>
    </row>
    <row r="128" s="38" customFormat="1" customHeight="1" spans="2:13">
      <c r="B128" s="40"/>
      <c r="C128" s="41"/>
      <c r="D128" s="41"/>
      <c r="E128" s="41"/>
      <c r="F128" s="43"/>
      <c r="G128" s="41"/>
      <c r="I128" s="41"/>
      <c r="J128" s="41"/>
      <c r="K128" s="41"/>
      <c r="L128" s="41"/>
      <c r="M128" s="41"/>
    </row>
    <row r="129" s="38" customFormat="1" customHeight="1" spans="2:13">
      <c r="B129" s="40"/>
      <c r="C129" s="41"/>
      <c r="D129" s="41"/>
      <c r="E129" s="41"/>
      <c r="F129" s="43"/>
      <c r="G129" s="41"/>
      <c r="I129" s="41"/>
      <c r="J129" s="41"/>
      <c r="K129" s="41"/>
      <c r="L129" s="41"/>
      <c r="M129" s="41"/>
    </row>
    <row r="130" s="38" customFormat="1" customHeight="1" spans="2:13">
      <c r="B130" s="40"/>
      <c r="C130" s="41"/>
      <c r="D130" s="41"/>
      <c r="E130" s="41"/>
      <c r="F130" s="43"/>
      <c r="G130" s="41"/>
      <c r="I130" s="41"/>
      <c r="J130" s="41"/>
      <c r="K130" s="41"/>
      <c r="L130" s="41"/>
      <c r="M130" s="41"/>
    </row>
    <row r="131" s="38" customFormat="1" customHeight="1" spans="2:13">
      <c r="B131" s="40"/>
      <c r="C131" s="41"/>
      <c r="D131" s="41"/>
      <c r="E131" s="41"/>
      <c r="F131" s="43"/>
      <c r="G131" s="41"/>
      <c r="I131" s="41"/>
      <c r="J131" s="41"/>
      <c r="K131" s="41"/>
      <c r="L131" s="41"/>
      <c r="M131" s="41"/>
    </row>
    <row r="132" s="38" customFormat="1" customHeight="1" spans="2:13">
      <c r="B132" s="40"/>
      <c r="C132" s="41"/>
      <c r="D132" s="41"/>
      <c r="E132" s="41"/>
      <c r="F132" s="43"/>
      <c r="G132" s="41"/>
      <c r="I132" s="41"/>
      <c r="J132" s="41"/>
      <c r="K132" s="41"/>
      <c r="L132" s="41"/>
      <c r="M132" s="41"/>
    </row>
    <row r="133" s="38" customFormat="1" customHeight="1" spans="2:13">
      <c r="B133" s="40"/>
      <c r="C133" s="41"/>
      <c r="D133" s="41"/>
      <c r="E133" s="41"/>
      <c r="F133" s="43"/>
      <c r="G133" s="41"/>
      <c r="I133" s="41"/>
      <c r="J133" s="41"/>
      <c r="K133" s="41"/>
      <c r="L133" s="41"/>
      <c r="M133" s="41"/>
    </row>
    <row r="134" s="38" customFormat="1" customHeight="1" spans="2:13">
      <c r="B134" s="40"/>
      <c r="C134" s="41"/>
      <c r="D134" s="41"/>
      <c r="E134" s="41"/>
      <c r="F134" s="43"/>
      <c r="G134" s="41"/>
      <c r="I134" s="41"/>
      <c r="J134" s="41"/>
      <c r="K134" s="41"/>
      <c r="L134" s="41"/>
      <c r="M134" s="41"/>
    </row>
    <row r="135" s="38" customFormat="1" customHeight="1" spans="2:13">
      <c r="B135" s="40"/>
      <c r="C135" s="41"/>
      <c r="D135" s="41"/>
      <c r="E135" s="41"/>
      <c r="F135" s="43"/>
      <c r="G135" s="41"/>
      <c r="I135" s="41"/>
      <c r="J135" s="41"/>
      <c r="K135" s="41"/>
      <c r="L135" s="41"/>
      <c r="M135" s="41"/>
    </row>
    <row r="136" s="38" customFormat="1" customHeight="1" spans="2:13">
      <c r="B136" s="40"/>
      <c r="C136" s="41"/>
      <c r="D136" s="41"/>
      <c r="E136" s="41"/>
      <c r="F136" s="43"/>
      <c r="G136" s="41"/>
      <c r="I136" s="41"/>
      <c r="J136" s="41"/>
      <c r="K136" s="41"/>
      <c r="L136" s="41"/>
      <c r="M136" s="41"/>
    </row>
    <row r="137" s="38" customFormat="1" customHeight="1" spans="2:13">
      <c r="B137" s="40"/>
      <c r="C137" s="41"/>
      <c r="D137" s="41"/>
      <c r="E137" s="41"/>
      <c r="F137" s="43"/>
      <c r="G137" s="41"/>
      <c r="I137" s="41"/>
      <c r="J137" s="41"/>
      <c r="K137" s="41"/>
      <c r="L137" s="41"/>
      <c r="M137" s="41"/>
    </row>
    <row r="138" s="38" customFormat="1" customHeight="1" spans="2:13">
      <c r="B138" s="40"/>
      <c r="C138" s="41"/>
      <c r="D138" s="41"/>
      <c r="E138" s="41"/>
      <c r="F138" s="43"/>
      <c r="G138" s="41"/>
      <c r="I138" s="41"/>
      <c r="J138" s="41"/>
      <c r="K138" s="41"/>
      <c r="L138" s="41"/>
      <c r="M138" s="41"/>
    </row>
    <row r="139" s="38" customFormat="1" customHeight="1" spans="2:13">
      <c r="B139" s="40"/>
      <c r="C139" s="41"/>
      <c r="D139" s="41"/>
      <c r="E139" s="41"/>
      <c r="F139" s="43"/>
      <c r="G139" s="41"/>
      <c r="I139" s="41"/>
      <c r="J139" s="41"/>
      <c r="K139" s="41"/>
      <c r="L139" s="41"/>
      <c r="M139" s="41"/>
    </row>
    <row r="140" s="38" customFormat="1" customHeight="1" spans="2:13">
      <c r="B140" s="40"/>
      <c r="C140" s="41"/>
      <c r="D140" s="41"/>
      <c r="E140" s="41"/>
      <c r="F140" s="43"/>
      <c r="G140" s="41"/>
      <c r="I140" s="41"/>
      <c r="J140" s="41"/>
      <c r="K140" s="41"/>
      <c r="L140" s="41"/>
      <c r="M140" s="41"/>
    </row>
    <row r="141" s="38" customFormat="1" customHeight="1" spans="2:13">
      <c r="B141" s="40"/>
      <c r="C141" s="41"/>
      <c r="D141" s="41"/>
      <c r="E141" s="41"/>
      <c r="F141" s="43"/>
      <c r="G141" s="41"/>
      <c r="I141" s="41"/>
      <c r="J141" s="41"/>
      <c r="K141" s="41"/>
      <c r="L141" s="41"/>
      <c r="M141" s="41"/>
    </row>
    <row r="142" s="38" customFormat="1" customHeight="1" spans="2:13">
      <c r="B142" s="40"/>
      <c r="C142" s="41"/>
      <c r="D142" s="41"/>
      <c r="E142" s="41"/>
      <c r="F142" s="43"/>
      <c r="G142" s="41"/>
      <c r="I142" s="41"/>
      <c r="J142" s="41"/>
      <c r="K142" s="41"/>
      <c r="L142" s="41"/>
      <c r="M142" s="41"/>
    </row>
    <row r="143" s="38" customFormat="1" customHeight="1" spans="2:13">
      <c r="B143" s="40"/>
      <c r="C143" s="41"/>
      <c r="D143" s="41"/>
      <c r="E143" s="41"/>
      <c r="F143" s="43"/>
      <c r="G143" s="41"/>
      <c r="I143" s="41"/>
      <c r="J143" s="41"/>
      <c r="K143" s="41"/>
      <c r="L143" s="41"/>
      <c r="M143" s="41"/>
    </row>
    <row r="144" s="38" customFormat="1" customHeight="1" spans="2:13">
      <c r="B144" s="40"/>
      <c r="C144" s="41"/>
      <c r="D144" s="41"/>
      <c r="E144" s="41"/>
      <c r="F144" s="43"/>
      <c r="G144" s="41"/>
      <c r="I144" s="41"/>
      <c r="J144" s="41"/>
      <c r="K144" s="41"/>
      <c r="L144" s="41"/>
      <c r="M144" s="41"/>
    </row>
    <row r="145" s="38" customFormat="1" customHeight="1" spans="2:13">
      <c r="B145" s="40"/>
      <c r="C145" s="41"/>
      <c r="D145" s="41"/>
      <c r="E145" s="41"/>
      <c r="F145" s="43"/>
      <c r="G145" s="41"/>
      <c r="I145" s="41"/>
      <c r="J145" s="41"/>
      <c r="K145" s="41"/>
      <c r="L145" s="41"/>
      <c r="M145" s="41"/>
    </row>
    <row r="146" s="38" customFormat="1" customHeight="1" spans="2:13">
      <c r="B146" s="40"/>
      <c r="C146" s="41"/>
      <c r="D146" s="41"/>
      <c r="E146" s="41"/>
      <c r="F146" s="43"/>
      <c r="G146" s="41"/>
      <c r="I146" s="41"/>
      <c r="J146" s="41"/>
      <c r="K146" s="41"/>
      <c r="L146" s="41"/>
      <c r="M146" s="41"/>
    </row>
    <row r="147" s="38" customFormat="1" customHeight="1" spans="2:13">
      <c r="B147" s="40"/>
      <c r="C147" s="41"/>
      <c r="D147" s="41"/>
      <c r="E147" s="41"/>
      <c r="F147" s="43"/>
      <c r="G147" s="41"/>
      <c r="I147" s="41"/>
      <c r="J147" s="41"/>
      <c r="K147" s="41"/>
      <c r="L147" s="41"/>
      <c r="M147" s="41"/>
    </row>
    <row r="148" s="38" customFormat="1" customHeight="1" spans="2:13">
      <c r="B148" s="40"/>
      <c r="C148" s="41"/>
      <c r="D148" s="41"/>
      <c r="E148" s="41"/>
      <c r="F148" s="43"/>
      <c r="G148" s="41"/>
      <c r="I148" s="41"/>
      <c r="J148" s="41"/>
      <c r="K148" s="41"/>
      <c r="L148" s="41"/>
      <c r="M148" s="41"/>
    </row>
    <row r="149" s="38" customFormat="1" customHeight="1" spans="2:13">
      <c r="B149" s="40"/>
      <c r="C149" s="41"/>
      <c r="D149" s="41"/>
      <c r="E149" s="41"/>
      <c r="F149" s="43"/>
      <c r="G149" s="41"/>
      <c r="I149" s="41"/>
      <c r="J149" s="41"/>
      <c r="K149" s="41"/>
      <c r="L149" s="41"/>
      <c r="M149" s="41"/>
    </row>
    <row r="150" s="38" customFormat="1" customHeight="1" spans="2:13">
      <c r="B150" s="40"/>
      <c r="C150" s="41"/>
      <c r="D150" s="41"/>
      <c r="E150" s="41"/>
      <c r="F150" s="43"/>
      <c r="G150" s="41"/>
      <c r="I150" s="41"/>
      <c r="J150" s="41"/>
      <c r="K150" s="41"/>
      <c r="L150" s="41"/>
      <c r="M150" s="41"/>
    </row>
    <row r="151" s="38" customFormat="1" customHeight="1" spans="2:13">
      <c r="B151" s="40"/>
      <c r="C151" s="41"/>
      <c r="D151" s="41"/>
      <c r="E151" s="41"/>
      <c r="F151" s="43"/>
      <c r="G151" s="41"/>
      <c r="I151" s="41"/>
      <c r="J151" s="41"/>
      <c r="K151" s="41"/>
      <c r="L151" s="41"/>
      <c r="M151" s="41"/>
    </row>
    <row r="152" s="38" customFormat="1" customHeight="1" spans="2:13">
      <c r="B152" s="40"/>
      <c r="C152" s="41"/>
      <c r="D152" s="41"/>
      <c r="E152" s="41"/>
      <c r="F152" s="43"/>
      <c r="G152" s="41"/>
      <c r="I152" s="41"/>
      <c r="J152" s="41"/>
      <c r="K152" s="41"/>
      <c r="L152" s="41"/>
      <c r="M152" s="41"/>
    </row>
    <row r="153" s="38" customFormat="1" customHeight="1" spans="2:13">
      <c r="B153" s="40"/>
      <c r="C153" s="41"/>
      <c r="D153" s="41"/>
      <c r="E153" s="41"/>
      <c r="F153" s="43"/>
      <c r="G153" s="41"/>
      <c r="I153" s="41"/>
      <c r="J153" s="41"/>
      <c r="K153" s="41"/>
      <c r="L153" s="41"/>
      <c r="M153" s="41"/>
    </row>
    <row r="154" s="38" customFormat="1" customHeight="1" spans="2:13">
      <c r="B154" s="40"/>
      <c r="C154" s="41"/>
      <c r="D154" s="41"/>
      <c r="E154" s="41"/>
      <c r="F154" s="43"/>
      <c r="G154" s="41"/>
      <c r="I154" s="41"/>
      <c r="J154" s="41"/>
      <c r="K154" s="41"/>
      <c r="L154" s="41"/>
      <c r="M154" s="41"/>
    </row>
    <row r="155" s="38" customFormat="1" customHeight="1" spans="2:13">
      <c r="B155" s="40"/>
      <c r="C155" s="41"/>
      <c r="D155" s="41"/>
      <c r="E155" s="41"/>
      <c r="F155" s="43"/>
      <c r="G155" s="41"/>
      <c r="I155" s="41"/>
      <c r="J155" s="41"/>
      <c r="K155" s="41"/>
      <c r="L155" s="41"/>
      <c r="M155" s="41"/>
    </row>
    <row r="156" s="38" customFormat="1" customHeight="1" spans="2:13">
      <c r="B156" s="40"/>
      <c r="C156" s="41"/>
      <c r="D156" s="41"/>
      <c r="E156" s="41"/>
      <c r="F156" s="43"/>
      <c r="G156" s="41"/>
      <c r="I156" s="41"/>
      <c r="J156" s="41"/>
      <c r="K156" s="41"/>
      <c r="L156" s="41"/>
      <c r="M156" s="41"/>
    </row>
    <row r="157" s="38" customFormat="1" customHeight="1" spans="2:13">
      <c r="B157" s="40"/>
      <c r="C157" s="41"/>
      <c r="D157" s="41"/>
      <c r="E157" s="41"/>
      <c r="F157" s="43"/>
      <c r="G157" s="41"/>
      <c r="I157" s="41"/>
      <c r="J157" s="41"/>
      <c r="K157" s="41"/>
      <c r="L157" s="41"/>
      <c r="M157" s="41"/>
    </row>
    <row r="158" s="38" customFormat="1" customHeight="1" spans="2:13">
      <c r="B158" s="40"/>
      <c r="C158" s="41"/>
      <c r="D158" s="41"/>
      <c r="E158" s="41"/>
      <c r="F158" s="43"/>
      <c r="G158" s="41"/>
      <c r="I158" s="41"/>
      <c r="J158" s="41"/>
      <c r="K158" s="41"/>
      <c r="L158" s="41"/>
      <c r="M158" s="41"/>
    </row>
    <row r="159" s="38" customFormat="1" customHeight="1" spans="2:13">
      <c r="B159" s="40"/>
      <c r="C159" s="41"/>
      <c r="D159" s="41"/>
      <c r="E159" s="41"/>
      <c r="F159" s="43"/>
      <c r="G159" s="41"/>
      <c r="I159" s="41"/>
      <c r="J159" s="41"/>
      <c r="K159" s="41"/>
      <c r="L159" s="41"/>
      <c r="M159" s="41"/>
    </row>
    <row r="160" s="38" customFormat="1" customHeight="1" spans="2:13">
      <c r="B160" s="40"/>
      <c r="C160" s="41"/>
      <c r="D160" s="41"/>
      <c r="E160" s="41"/>
      <c r="F160" s="43"/>
      <c r="G160" s="41"/>
      <c r="I160" s="41"/>
      <c r="J160" s="41"/>
      <c r="K160" s="41"/>
      <c r="L160" s="41"/>
      <c r="M160" s="41"/>
    </row>
    <row r="161" s="38" customFormat="1" customHeight="1" spans="2:13">
      <c r="B161" s="40"/>
      <c r="C161" s="41"/>
      <c r="D161" s="41"/>
      <c r="E161" s="41"/>
      <c r="F161" s="43"/>
      <c r="G161" s="41"/>
      <c r="I161" s="41"/>
      <c r="J161" s="41"/>
      <c r="K161" s="41"/>
      <c r="L161" s="41"/>
      <c r="M161" s="41"/>
    </row>
    <row r="162" s="38" customFormat="1" customHeight="1" spans="2:13">
      <c r="B162" s="40"/>
      <c r="C162" s="41"/>
      <c r="D162" s="41"/>
      <c r="E162" s="41"/>
      <c r="F162" s="43"/>
      <c r="G162" s="41"/>
      <c r="I162" s="41"/>
      <c r="J162" s="41"/>
      <c r="K162" s="41"/>
      <c r="L162" s="41"/>
      <c r="M162" s="41"/>
    </row>
    <row r="163" s="38" customFormat="1" customHeight="1" spans="2:13">
      <c r="B163" s="40"/>
      <c r="C163" s="41"/>
      <c r="D163" s="41"/>
      <c r="E163" s="41"/>
      <c r="F163" s="43"/>
      <c r="G163" s="41"/>
      <c r="I163" s="41"/>
      <c r="J163" s="41"/>
      <c r="K163" s="41"/>
      <c r="L163" s="41"/>
      <c r="M163" s="41"/>
    </row>
    <row r="164" s="38" customFormat="1" customHeight="1" spans="2:13">
      <c r="B164" s="40"/>
      <c r="C164" s="41"/>
      <c r="D164" s="41"/>
      <c r="E164" s="41"/>
      <c r="F164" s="43"/>
      <c r="G164" s="41"/>
      <c r="I164" s="41"/>
      <c r="J164" s="41"/>
      <c r="K164" s="41"/>
      <c r="L164" s="41"/>
      <c r="M164" s="41"/>
    </row>
    <row r="165" s="38" customFormat="1" customHeight="1" spans="2:13">
      <c r="B165" s="40"/>
      <c r="C165" s="41"/>
      <c r="D165" s="41"/>
      <c r="E165" s="41"/>
      <c r="F165" s="43"/>
      <c r="G165" s="41"/>
      <c r="I165" s="41"/>
      <c r="J165" s="41"/>
      <c r="K165" s="41"/>
      <c r="L165" s="41"/>
      <c r="M165" s="41"/>
    </row>
    <row r="166" s="38" customFormat="1" customHeight="1" spans="2:13">
      <c r="B166" s="40"/>
      <c r="C166" s="41"/>
      <c r="D166" s="41"/>
      <c r="E166" s="41"/>
      <c r="F166" s="43"/>
      <c r="G166" s="41"/>
      <c r="I166" s="41"/>
      <c r="J166" s="41"/>
      <c r="K166" s="41"/>
      <c r="L166" s="41"/>
      <c r="M166" s="41"/>
    </row>
    <row r="167" s="38" customFormat="1" customHeight="1" spans="2:13">
      <c r="B167" s="40"/>
      <c r="C167" s="41"/>
      <c r="D167" s="41"/>
      <c r="E167" s="41"/>
      <c r="F167" s="43"/>
      <c r="G167" s="41"/>
      <c r="I167" s="41"/>
      <c r="J167" s="41"/>
      <c r="K167" s="41"/>
      <c r="L167" s="41"/>
      <c r="M167" s="41"/>
    </row>
    <row r="168" s="38" customFormat="1" customHeight="1" spans="2:13">
      <c r="B168" s="40"/>
      <c r="C168" s="41"/>
      <c r="D168" s="41"/>
      <c r="E168" s="41"/>
      <c r="F168" s="43"/>
      <c r="G168" s="41"/>
      <c r="I168" s="41"/>
      <c r="J168" s="41"/>
      <c r="K168" s="41"/>
      <c r="L168" s="41"/>
      <c r="M168" s="41"/>
    </row>
    <row r="169" s="38" customFormat="1" customHeight="1" spans="2:13">
      <c r="B169" s="40"/>
      <c r="C169" s="41"/>
      <c r="D169" s="41"/>
      <c r="E169" s="41"/>
      <c r="F169" s="43"/>
      <c r="G169" s="41"/>
      <c r="I169" s="41"/>
      <c r="J169" s="41"/>
      <c r="K169" s="41"/>
      <c r="L169" s="41"/>
      <c r="M169" s="41"/>
    </row>
    <row r="170" s="38" customFormat="1" customHeight="1" spans="2:13">
      <c r="B170" s="40"/>
      <c r="C170" s="41"/>
      <c r="D170" s="41"/>
      <c r="E170" s="41"/>
      <c r="F170" s="43"/>
      <c r="G170" s="41"/>
      <c r="I170" s="41"/>
      <c r="J170" s="41"/>
      <c r="K170" s="41"/>
      <c r="L170" s="41"/>
      <c r="M170" s="41"/>
    </row>
    <row r="171" s="38" customFormat="1" customHeight="1" spans="2:13">
      <c r="B171" s="40"/>
      <c r="C171" s="41"/>
      <c r="D171" s="41"/>
      <c r="E171" s="41"/>
      <c r="F171" s="43"/>
      <c r="G171" s="41"/>
      <c r="I171" s="41"/>
      <c r="J171" s="41"/>
      <c r="K171" s="41"/>
      <c r="L171" s="41"/>
      <c r="M171" s="41"/>
    </row>
    <row r="172" s="38" customFormat="1" customHeight="1" spans="2:13">
      <c r="B172" s="40"/>
      <c r="C172" s="41"/>
      <c r="D172" s="41"/>
      <c r="E172" s="41"/>
      <c r="F172" s="43"/>
      <c r="G172" s="41"/>
      <c r="I172" s="41"/>
      <c r="J172" s="41"/>
      <c r="K172" s="41"/>
      <c r="L172" s="41"/>
      <c r="M172" s="41"/>
    </row>
    <row r="173" s="38" customFormat="1" customHeight="1" spans="2:13">
      <c r="B173" s="40"/>
      <c r="C173" s="41"/>
      <c r="D173" s="41"/>
      <c r="E173" s="41"/>
      <c r="F173" s="43"/>
      <c r="G173" s="41"/>
      <c r="I173" s="41"/>
      <c r="J173" s="41"/>
      <c r="K173" s="41"/>
      <c r="L173" s="41"/>
      <c r="M173" s="41"/>
    </row>
    <row r="174" s="38" customFormat="1" customHeight="1" spans="2:13">
      <c r="B174" s="40"/>
      <c r="C174" s="41"/>
      <c r="D174" s="41"/>
      <c r="E174" s="41"/>
      <c r="F174" s="43"/>
      <c r="G174" s="41"/>
      <c r="I174" s="41"/>
      <c r="J174" s="41"/>
      <c r="K174" s="41"/>
      <c r="L174" s="41"/>
      <c r="M174" s="41"/>
    </row>
    <row r="175" s="38" customFormat="1" customHeight="1" spans="2:13">
      <c r="B175" s="40"/>
      <c r="C175" s="41"/>
      <c r="D175" s="41"/>
      <c r="E175" s="41"/>
      <c r="F175" s="43"/>
      <c r="G175" s="41"/>
      <c r="I175" s="41"/>
      <c r="J175" s="41"/>
      <c r="K175" s="41"/>
      <c r="L175" s="41"/>
      <c r="M175" s="41"/>
    </row>
    <row r="176" s="38" customFormat="1" customHeight="1" spans="2:13">
      <c r="B176" s="40"/>
      <c r="C176" s="41"/>
      <c r="D176" s="41"/>
      <c r="E176" s="41"/>
      <c r="F176" s="43"/>
      <c r="G176" s="41"/>
      <c r="I176" s="41"/>
      <c r="J176" s="41"/>
      <c r="K176" s="41"/>
      <c r="L176" s="41"/>
      <c r="M176" s="41"/>
    </row>
    <row r="177" s="38" customFormat="1" customHeight="1" spans="2:13">
      <c r="B177" s="40"/>
      <c r="C177" s="41"/>
      <c r="D177" s="41"/>
      <c r="E177" s="41"/>
      <c r="F177" s="43"/>
      <c r="G177" s="41"/>
      <c r="I177" s="41"/>
      <c r="J177" s="41"/>
      <c r="K177" s="41"/>
      <c r="L177" s="41"/>
      <c r="M177" s="41"/>
    </row>
    <row r="178" s="38" customFormat="1" customHeight="1" spans="2:13">
      <c r="B178" s="40"/>
      <c r="C178" s="41"/>
      <c r="D178" s="41"/>
      <c r="E178" s="41"/>
      <c r="F178" s="43"/>
      <c r="G178" s="41"/>
      <c r="I178" s="41"/>
      <c r="J178" s="41"/>
      <c r="K178" s="41"/>
      <c r="L178" s="41"/>
      <c r="M178" s="41"/>
    </row>
    <row r="179" s="38" customFormat="1" customHeight="1" spans="2:13">
      <c r="B179" s="40"/>
      <c r="C179" s="41"/>
      <c r="D179" s="41"/>
      <c r="E179" s="41"/>
      <c r="F179" s="43"/>
      <c r="G179" s="41"/>
      <c r="I179" s="41"/>
      <c r="J179" s="41"/>
      <c r="K179" s="41"/>
      <c r="L179" s="41"/>
      <c r="M179" s="41"/>
    </row>
    <row r="180" s="38" customFormat="1" customHeight="1" spans="2:13">
      <c r="B180" s="40"/>
      <c r="C180" s="41"/>
      <c r="D180" s="41"/>
      <c r="E180" s="41"/>
      <c r="F180" s="43"/>
      <c r="G180" s="41"/>
      <c r="I180" s="41"/>
      <c r="J180" s="41"/>
      <c r="K180" s="41"/>
      <c r="L180" s="41"/>
      <c r="M180" s="41"/>
    </row>
    <row r="181" s="38" customFormat="1" customHeight="1" spans="2:13">
      <c r="B181" s="40"/>
      <c r="C181" s="41"/>
      <c r="D181" s="41"/>
      <c r="E181" s="41"/>
      <c r="F181" s="43"/>
      <c r="G181" s="41"/>
      <c r="I181" s="41"/>
      <c r="J181" s="41"/>
      <c r="K181" s="41"/>
      <c r="L181" s="41"/>
      <c r="M181" s="41"/>
    </row>
    <row r="182" s="38" customFormat="1" customHeight="1" spans="2:13">
      <c r="B182" s="40"/>
      <c r="C182" s="41"/>
      <c r="D182" s="41"/>
      <c r="E182" s="41"/>
      <c r="F182" s="43"/>
      <c r="G182" s="41"/>
      <c r="I182" s="41"/>
      <c r="J182" s="41"/>
      <c r="K182" s="41"/>
      <c r="L182" s="41"/>
      <c r="M182" s="41"/>
    </row>
    <row r="183" s="38" customFormat="1" customHeight="1" spans="2:13">
      <c r="B183" s="40"/>
      <c r="C183" s="41"/>
      <c r="D183" s="41"/>
      <c r="E183" s="41"/>
      <c r="F183" s="43"/>
      <c r="G183" s="41"/>
      <c r="I183" s="41"/>
      <c r="J183" s="41"/>
      <c r="K183" s="41"/>
      <c r="L183" s="41"/>
      <c r="M183" s="41"/>
    </row>
    <row r="184" s="38" customFormat="1" customHeight="1" spans="2:13">
      <c r="B184" s="40"/>
      <c r="C184" s="41"/>
      <c r="D184" s="41"/>
      <c r="E184" s="41"/>
      <c r="F184" s="43"/>
      <c r="G184" s="41"/>
      <c r="I184" s="41"/>
      <c r="J184" s="41"/>
      <c r="K184" s="41"/>
      <c r="L184" s="41"/>
      <c r="M184" s="41"/>
    </row>
    <row r="185" s="38" customFormat="1" customHeight="1" spans="2:13">
      <c r="B185" s="40"/>
      <c r="C185" s="41"/>
      <c r="D185" s="41"/>
      <c r="E185" s="41"/>
      <c r="F185" s="43"/>
      <c r="G185" s="41"/>
      <c r="I185" s="41"/>
      <c r="J185" s="41"/>
      <c r="K185" s="41"/>
      <c r="L185" s="41"/>
      <c r="M185" s="41"/>
    </row>
    <row r="186" s="38" customFormat="1" customHeight="1" spans="2:13">
      <c r="B186" s="40"/>
      <c r="C186" s="41"/>
      <c r="D186" s="41"/>
      <c r="E186" s="41"/>
      <c r="F186" s="43"/>
      <c r="G186" s="41"/>
      <c r="I186" s="41"/>
      <c r="J186" s="41"/>
      <c r="K186" s="41"/>
      <c r="L186" s="41"/>
      <c r="M186" s="41"/>
    </row>
    <row r="187" s="38" customFormat="1" customHeight="1" spans="2:13">
      <c r="B187" s="40"/>
      <c r="C187" s="41"/>
      <c r="D187" s="41"/>
      <c r="E187" s="41"/>
      <c r="F187" s="43"/>
      <c r="G187" s="41"/>
      <c r="I187" s="41"/>
      <c r="J187" s="41"/>
      <c r="K187" s="41"/>
      <c r="L187" s="41"/>
      <c r="M187" s="41"/>
    </row>
    <row r="188" s="38" customFormat="1" customHeight="1" spans="2:13">
      <c r="B188" s="40"/>
      <c r="C188" s="41"/>
      <c r="D188" s="41"/>
      <c r="E188" s="41"/>
      <c r="F188" s="43"/>
      <c r="G188" s="41"/>
      <c r="I188" s="41"/>
      <c r="J188" s="41"/>
      <c r="K188" s="41"/>
      <c r="L188" s="41"/>
      <c r="M188" s="41"/>
    </row>
    <row r="189" s="38" customFormat="1" customHeight="1" spans="2:13">
      <c r="B189" s="40"/>
      <c r="C189" s="41"/>
      <c r="D189" s="41"/>
      <c r="E189" s="41"/>
      <c r="F189" s="43"/>
      <c r="G189" s="41"/>
      <c r="I189" s="41"/>
      <c r="J189" s="41"/>
      <c r="K189" s="41"/>
      <c r="L189" s="41"/>
      <c r="M189" s="41"/>
    </row>
    <row r="190" s="38" customFormat="1" customHeight="1" spans="2:13">
      <c r="B190" s="40"/>
      <c r="C190" s="41"/>
      <c r="D190" s="41"/>
      <c r="E190" s="41"/>
      <c r="F190" s="43"/>
      <c r="G190" s="41"/>
      <c r="I190" s="41"/>
      <c r="J190" s="41"/>
      <c r="K190" s="41"/>
      <c r="L190" s="41"/>
      <c r="M190" s="41"/>
    </row>
    <row r="191" s="38" customFormat="1" customHeight="1" spans="2:13">
      <c r="B191" s="40"/>
      <c r="C191" s="41"/>
      <c r="D191" s="41"/>
      <c r="E191" s="41"/>
      <c r="F191" s="43"/>
      <c r="G191" s="41"/>
      <c r="I191" s="41"/>
      <c r="J191" s="41"/>
      <c r="K191" s="41"/>
      <c r="L191" s="41"/>
      <c r="M191" s="41"/>
    </row>
    <row r="192" s="38" customFormat="1" customHeight="1" spans="2:13">
      <c r="B192" s="40"/>
      <c r="C192" s="41"/>
      <c r="D192" s="41"/>
      <c r="E192" s="41"/>
      <c r="F192" s="43"/>
      <c r="G192" s="41"/>
      <c r="I192" s="41"/>
      <c r="J192" s="41"/>
      <c r="K192" s="41"/>
      <c r="L192" s="41"/>
      <c r="M192" s="41"/>
    </row>
    <row r="193" s="38" customFormat="1" customHeight="1" spans="2:13">
      <c r="B193" s="40"/>
      <c r="C193" s="41"/>
      <c r="D193" s="41"/>
      <c r="E193" s="41"/>
      <c r="F193" s="43"/>
      <c r="G193" s="41"/>
      <c r="I193" s="41"/>
      <c r="J193" s="41"/>
      <c r="K193" s="41"/>
      <c r="L193" s="41"/>
      <c r="M193" s="41"/>
    </row>
    <row r="194" s="38" customFormat="1" customHeight="1" spans="2:13">
      <c r="B194" s="40"/>
      <c r="C194" s="41"/>
      <c r="D194" s="41"/>
      <c r="E194" s="41"/>
      <c r="F194" s="43"/>
      <c r="G194" s="41"/>
      <c r="I194" s="41"/>
      <c r="J194" s="41"/>
      <c r="K194" s="41"/>
      <c r="L194" s="41"/>
      <c r="M194" s="41"/>
    </row>
    <row r="195" s="38" customFormat="1" customHeight="1" spans="2:13">
      <c r="B195" s="40"/>
      <c r="C195" s="41"/>
      <c r="D195" s="41"/>
      <c r="E195" s="41"/>
      <c r="F195" s="43"/>
      <c r="G195" s="41"/>
      <c r="I195" s="41"/>
      <c r="J195" s="41"/>
      <c r="K195" s="41"/>
      <c r="L195" s="41"/>
      <c r="M195" s="41"/>
    </row>
    <row r="196" s="38" customFormat="1" customHeight="1" spans="2:13">
      <c r="B196" s="40"/>
      <c r="C196" s="41"/>
      <c r="D196" s="41"/>
      <c r="E196" s="41"/>
      <c r="F196" s="43"/>
      <c r="G196" s="41"/>
      <c r="I196" s="41"/>
      <c r="J196" s="41"/>
      <c r="K196" s="41"/>
      <c r="L196" s="41"/>
      <c r="M196" s="41"/>
    </row>
    <row r="197" s="38" customFormat="1" customHeight="1" spans="2:13">
      <c r="B197" s="40"/>
      <c r="C197" s="41"/>
      <c r="D197" s="41"/>
      <c r="E197" s="41"/>
      <c r="F197" s="43"/>
      <c r="G197" s="41"/>
      <c r="I197" s="41"/>
      <c r="J197" s="41"/>
      <c r="K197" s="41"/>
      <c r="L197" s="41"/>
      <c r="M197" s="41"/>
    </row>
    <row r="198" s="38" customFormat="1" customHeight="1" spans="2:13">
      <c r="B198" s="40"/>
      <c r="C198" s="41"/>
      <c r="D198" s="41"/>
      <c r="E198" s="41"/>
      <c r="F198" s="43"/>
      <c r="G198" s="41"/>
      <c r="I198" s="41"/>
      <c r="J198" s="41"/>
      <c r="K198" s="41"/>
      <c r="L198" s="41"/>
      <c r="M198" s="41"/>
    </row>
    <row r="199" s="38" customFormat="1" customHeight="1" spans="2:13">
      <c r="B199" s="40"/>
      <c r="C199" s="41"/>
      <c r="D199" s="41"/>
      <c r="E199" s="41"/>
      <c r="F199" s="43"/>
      <c r="G199" s="41"/>
      <c r="I199" s="41"/>
      <c r="J199" s="41"/>
      <c r="K199" s="41"/>
      <c r="L199" s="41"/>
      <c r="M199" s="41"/>
    </row>
    <row r="200" s="38" customFormat="1" customHeight="1" spans="2:13">
      <c r="B200" s="40"/>
      <c r="C200" s="41"/>
      <c r="D200" s="41"/>
      <c r="E200" s="41"/>
      <c r="F200" s="43"/>
      <c r="G200" s="41"/>
      <c r="I200" s="41"/>
      <c r="J200" s="41"/>
      <c r="K200" s="41"/>
      <c r="L200" s="41"/>
      <c r="M200" s="41"/>
    </row>
    <row r="201" s="38" customFormat="1" customHeight="1" spans="2:13">
      <c r="B201" s="40"/>
      <c r="C201" s="41"/>
      <c r="D201" s="41"/>
      <c r="E201" s="41"/>
      <c r="F201" s="43"/>
      <c r="G201" s="41"/>
      <c r="I201" s="41"/>
      <c r="J201" s="41"/>
      <c r="K201" s="41"/>
      <c r="L201" s="41"/>
      <c r="M201" s="41"/>
    </row>
    <row r="202" s="38" customFormat="1" customHeight="1" spans="2:13">
      <c r="B202" s="40"/>
      <c r="C202" s="41"/>
      <c r="D202" s="41"/>
      <c r="E202" s="41"/>
      <c r="F202" s="43"/>
      <c r="G202" s="41"/>
      <c r="I202" s="41"/>
      <c r="J202" s="41"/>
      <c r="K202" s="41"/>
      <c r="L202" s="41"/>
      <c r="M202" s="41"/>
    </row>
    <row r="203" s="38" customFormat="1" customHeight="1" spans="2:13">
      <c r="B203" s="40"/>
      <c r="C203" s="41"/>
      <c r="D203" s="41"/>
      <c r="E203" s="41"/>
      <c r="F203" s="43"/>
      <c r="G203" s="41"/>
      <c r="I203" s="41"/>
      <c r="J203" s="41"/>
      <c r="K203" s="41"/>
      <c r="L203" s="41"/>
      <c r="M203" s="41"/>
    </row>
    <row r="204" s="38" customFormat="1" customHeight="1" spans="2:13">
      <c r="B204" s="40"/>
      <c r="C204" s="41"/>
      <c r="D204" s="41"/>
      <c r="E204" s="41"/>
      <c r="F204" s="43"/>
      <c r="G204" s="41"/>
      <c r="I204" s="41"/>
      <c r="J204" s="41"/>
      <c r="K204" s="41"/>
      <c r="L204" s="41"/>
      <c r="M204" s="41"/>
    </row>
    <row r="205" s="38" customFormat="1" customHeight="1" spans="2:13">
      <c r="B205" s="40"/>
      <c r="C205" s="41"/>
      <c r="D205" s="41"/>
      <c r="E205" s="41"/>
      <c r="F205" s="43"/>
      <c r="G205" s="41"/>
      <c r="I205" s="41"/>
      <c r="J205" s="41"/>
      <c r="K205" s="41"/>
      <c r="L205" s="41"/>
      <c r="M205" s="41"/>
    </row>
    <row r="206" s="38" customFormat="1" customHeight="1" spans="2:13">
      <c r="B206" s="40"/>
      <c r="C206" s="41"/>
      <c r="D206" s="41"/>
      <c r="E206" s="41"/>
      <c r="F206" s="43"/>
      <c r="G206" s="41"/>
      <c r="I206" s="41"/>
      <c r="J206" s="41"/>
      <c r="K206" s="41"/>
      <c r="L206" s="41"/>
      <c r="M206" s="41"/>
    </row>
    <row r="207" s="38" customFormat="1" customHeight="1" spans="2:13">
      <c r="B207" s="40"/>
      <c r="C207" s="41"/>
      <c r="D207" s="41"/>
      <c r="E207" s="41"/>
      <c r="F207" s="43"/>
      <c r="G207" s="41"/>
      <c r="I207" s="41"/>
      <c r="J207" s="41"/>
      <c r="K207" s="41"/>
      <c r="L207" s="41"/>
      <c r="M207" s="41"/>
    </row>
    <row r="208" s="38" customFormat="1" customHeight="1" spans="2:13">
      <c r="B208" s="40"/>
      <c r="C208" s="41"/>
      <c r="D208" s="41"/>
      <c r="E208" s="41"/>
      <c r="F208" s="43"/>
      <c r="G208" s="41"/>
      <c r="I208" s="41"/>
      <c r="J208" s="41"/>
      <c r="K208" s="41"/>
      <c r="L208" s="41"/>
      <c r="M208" s="41"/>
    </row>
    <row r="209" s="38" customFormat="1" customHeight="1" spans="2:13">
      <c r="B209" s="40"/>
      <c r="C209" s="41"/>
      <c r="D209" s="41"/>
      <c r="E209" s="41"/>
      <c r="F209" s="43"/>
      <c r="G209" s="41"/>
      <c r="I209" s="41"/>
      <c r="J209" s="41"/>
      <c r="K209" s="41"/>
      <c r="L209" s="41"/>
      <c r="M209" s="41"/>
    </row>
    <row r="210" s="38" customFormat="1" customHeight="1" spans="2:13">
      <c r="B210" s="40"/>
      <c r="C210" s="41"/>
      <c r="D210" s="41"/>
      <c r="E210" s="41"/>
      <c r="F210" s="43"/>
      <c r="G210" s="41"/>
      <c r="I210" s="41"/>
      <c r="J210" s="41"/>
      <c r="K210" s="41"/>
      <c r="L210" s="41"/>
      <c r="M210" s="41"/>
    </row>
    <row r="211" s="38" customFormat="1" customHeight="1" spans="2:13">
      <c r="B211" s="40"/>
      <c r="C211" s="41"/>
      <c r="D211" s="41"/>
      <c r="E211" s="41"/>
      <c r="F211" s="43"/>
      <c r="G211" s="41"/>
      <c r="I211" s="41"/>
      <c r="J211" s="41"/>
      <c r="K211" s="41"/>
      <c r="L211" s="41"/>
      <c r="M211" s="41"/>
    </row>
    <row r="212" s="38" customFormat="1" customHeight="1" spans="2:13">
      <c r="B212" s="40"/>
      <c r="C212" s="41"/>
      <c r="D212" s="41"/>
      <c r="E212" s="41"/>
      <c r="F212" s="43"/>
      <c r="G212" s="41"/>
      <c r="I212" s="41"/>
      <c r="J212" s="41"/>
      <c r="K212" s="41"/>
      <c r="L212" s="41"/>
      <c r="M212" s="41"/>
    </row>
    <row r="213" s="38" customFormat="1" customHeight="1" spans="2:13">
      <c r="B213" s="40"/>
      <c r="C213" s="41"/>
      <c r="D213" s="41"/>
      <c r="E213" s="41"/>
      <c r="F213" s="43"/>
      <c r="G213" s="41"/>
      <c r="I213" s="41"/>
      <c r="J213" s="41"/>
      <c r="K213" s="41"/>
      <c r="L213" s="41"/>
      <c r="M213" s="41"/>
    </row>
    <row r="214" s="38" customFormat="1" customHeight="1" spans="2:13">
      <c r="B214" s="40"/>
      <c r="C214" s="41"/>
      <c r="D214" s="41"/>
      <c r="E214" s="41"/>
      <c r="F214" s="43"/>
      <c r="G214" s="41"/>
      <c r="I214" s="41"/>
      <c r="J214" s="41"/>
      <c r="K214" s="41"/>
      <c r="L214" s="41"/>
      <c r="M214" s="41"/>
    </row>
    <row r="215" s="38" customFormat="1" customHeight="1" spans="2:13">
      <c r="B215" s="40"/>
      <c r="C215" s="41"/>
      <c r="D215" s="41"/>
      <c r="E215" s="41"/>
      <c r="F215" s="43"/>
      <c r="G215" s="41"/>
      <c r="I215" s="41"/>
      <c r="J215" s="41"/>
      <c r="K215" s="41"/>
      <c r="L215" s="41"/>
      <c r="M215" s="41"/>
    </row>
    <row r="216" s="38" customFormat="1" customHeight="1" spans="2:13">
      <c r="B216" s="40"/>
      <c r="C216" s="41"/>
      <c r="D216" s="41"/>
      <c r="E216" s="41"/>
      <c r="F216" s="43"/>
      <c r="G216" s="41"/>
      <c r="I216" s="41"/>
      <c r="J216" s="41"/>
      <c r="K216" s="41"/>
      <c r="L216" s="41"/>
      <c r="M216" s="41"/>
    </row>
    <row r="217" s="38" customFormat="1" customHeight="1" spans="2:13">
      <c r="B217" s="40"/>
      <c r="C217" s="41"/>
      <c r="D217" s="41"/>
      <c r="E217" s="41"/>
      <c r="F217" s="43"/>
      <c r="G217" s="41"/>
      <c r="I217" s="41"/>
      <c r="J217" s="41"/>
      <c r="K217" s="41"/>
      <c r="L217" s="41"/>
      <c r="M217" s="41"/>
    </row>
    <row r="218" s="38" customFormat="1" customHeight="1" spans="2:13">
      <c r="B218" s="40"/>
      <c r="C218" s="41"/>
      <c r="D218" s="41"/>
      <c r="E218" s="41"/>
      <c r="F218" s="43"/>
      <c r="G218" s="41"/>
      <c r="I218" s="41"/>
      <c r="J218" s="41"/>
      <c r="K218" s="41"/>
      <c r="L218" s="41"/>
      <c r="M218" s="41"/>
    </row>
    <row r="219" s="38" customFormat="1" customHeight="1" spans="2:13">
      <c r="B219" s="40"/>
      <c r="C219" s="41"/>
      <c r="D219" s="41"/>
      <c r="E219" s="41"/>
      <c r="F219" s="43"/>
      <c r="G219" s="41"/>
      <c r="I219" s="41"/>
      <c r="J219" s="41"/>
      <c r="K219" s="41"/>
      <c r="L219" s="41"/>
      <c r="M219" s="41"/>
    </row>
    <row r="220" s="38" customFormat="1" customHeight="1" spans="2:13">
      <c r="B220" s="40"/>
      <c r="C220" s="41"/>
      <c r="D220" s="41"/>
      <c r="E220" s="41"/>
      <c r="F220" s="43"/>
      <c r="G220" s="41"/>
      <c r="I220" s="41"/>
      <c r="J220" s="41"/>
      <c r="K220" s="41"/>
      <c r="L220" s="41"/>
      <c r="M220" s="41"/>
    </row>
    <row r="221" s="38" customFormat="1" customHeight="1" spans="2:13">
      <c r="B221" s="40"/>
      <c r="C221" s="41"/>
      <c r="D221" s="41"/>
      <c r="E221" s="41"/>
      <c r="F221" s="43"/>
      <c r="G221" s="41"/>
      <c r="I221" s="41"/>
      <c r="J221" s="41"/>
      <c r="K221" s="41"/>
      <c r="L221" s="41"/>
      <c r="M221" s="41"/>
    </row>
    <row r="222" s="38" customFormat="1" customHeight="1" spans="2:13">
      <c r="B222" s="40"/>
      <c r="C222" s="41"/>
      <c r="D222" s="41"/>
      <c r="E222" s="41"/>
      <c r="F222" s="43"/>
      <c r="G222" s="41"/>
      <c r="I222" s="41"/>
      <c r="J222" s="41"/>
      <c r="K222" s="41"/>
      <c r="L222" s="41"/>
      <c r="M222" s="41"/>
    </row>
    <row r="223" s="38" customFormat="1" customHeight="1" spans="2:13">
      <c r="B223" s="40"/>
      <c r="C223" s="41"/>
      <c r="D223" s="41"/>
      <c r="E223" s="41"/>
      <c r="F223" s="43"/>
      <c r="G223" s="41"/>
      <c r="I223" s="41"/>
      <c r="J223" s="41"/>
      <c r="K223" s="41"/>
      <c r="L223" s="41"/>
      <c r="M223" s="41"/>
    </row>
    <row r="224" s="38" customFormat="1" customHeight="1" spans="2:13">
      <c r="B224" s="40"/>
      <c r="C224" s="41"/>
      <c r="D224" s="41"/>
      <c r="E224" s="41"/>
      <c r="F224" s="43"/>
      <c r="G224" s="41"/>
      <c r="I224" s="41"/>
      <c r="J224" s="41"/>
      <c r="K224" s="41"/>
      <c r="L224" s="41"/>
      <c r="M224" s="41"/>
    </row>
    <row r="225" s="38" customFormat="1" customHeight="1" spans="2:13">
      <c r="B225" s="40"/>
      <c r="C225" s="41"/>
      <c r="D225" s="41"/>
      <c r="E225" s="41"/>
      <c r="F225" s="43"/>
      <c r="G225" s="41"/>
      <c r="I225" s="41"/>
      <c r="J225" s="41"/>
      <c r="K225" s="41"/>
      <c r="L225" s="41"/>
      <c r="M225" s="41"/>
    </row>
    <row r="226" s="38" customFormat="1" customHeight="1" spans="2:13">
      <c r="B226" s="40"/>
      <c r="C226" s="41"/>
      <c r="D226" s="41"/>
      <c r="E226" s="41"/>
      <c r="F226" s="43"/>
      <c r="G226" s="41"/>
      <c r="I226" s="41"/>
      <c r="J226" s="41"/>
      <c r="K226" s="41"/>
      <c r="L226" s="41"/>
      <c r="M226" s="41"/>
    </row>
    <row r="227" s="38" customFormat="1" customHeight="1" spans="2:13">
      <c r="B227" s="40"/>
      <c r="C227" s="41"/>
      <c r="D227" s="41"/>
      <c r="E227" s="41"/>
      <c r="F227" s="43"/>
      <c r="G227" s="41"/>
      <c r="I227" s="41"/>
      <c r="J227" s="41"/>
      <c r="K227" s="41"/>
      <c r="L227" s="41"/>
      <c r="M227" s="41"/>
    </row>
    <row r="228" s="38" customFormat="1" customHeight="1" spans="2:13">
      <c r="B228" s="40"/>
      <c r="C228" s="41"/>
      <c r="D228" s="41"/>
      <c r="E228" s="41"/>
      <c r="F228" s="43"/>
      <c r="G228" s="41"/>
      <c r="I228" s="41"/>
      <c r="J228" s="41"/>
      <c r="K228" s="41"/>
      <c r="L228" s="41"/>
      <c r="M228" s="41"/>
    </row>
    <row r="229" s="38" customFormat="1" customHeight="1" spans="2:13">
      <c r="B229" s="40"/>
      <c r="C229" s="41"/>
      <c r="D229" s="41"/>
      <c r="E229" s="41"/>
      <c r="F229" s="43"/>
      <c r="G229" s="41"/>
      <c r="I229" s="41"/>
      <c r="J229" s="41"/>
      <c r="K229" s="41"/>
      <c r="L229" s="41"/>
      <c r="M229" s="41"/>
    </row>
    <row r="230" s="38" customFormat="1" customHeight="1" spans="2:13">
      <c r="B230" s="40"/>
      <c r="C230" s="41"/>
      <c r="D230" s="41"/>
      <c r="E230" s="41"/>
      <c r="F230" s="43"/>
      <c r="G230" s="41"/>
      <c r="I230" s="41"/>
      <c r="J230" s="41"/>
      <c r="K230" s="41"/>
      <c r="L230" s="41"/>
      <c r="M230" s="41"/>
    </row>
    <row r="231" s="38" customFormat="1" customHeight="1" spans="2:13">
      <c r="B231" s="40"/>
      <c r="C231" s="41"/>
      <c r="D231" s="41"/>
      <c r="E231" s="41"/>
      <c r="F231" s="43"/>
      <c r="G231" s="41"/>
      <c r="I231" s="41"/>
      <c r="J231" s="41"/>
      <c r="K231" s="41"/>
      <c r="L231" s="41"/>
      <c r="M231" s="41"/>
    </row>
    <row r="232" s="38" customFormat="1" customHeight="1" spans="2:13">
      <c r="B232" s="40"/>
      <c r="C232" s="41"/>
      <c r="D232" s="41"/>
      <c r="E232" s="41"/>
      <c r="F232" s="43"/>
      <c r="G232" s="41"/>
      <c r="I232" s="41"/>
      <c r="J232" s="41"/>
      <c r="K232" s="41"/>
      <c r="L232" s="41"/>
      <c r="M232" s="41"/>
    </row>
    <row r="233" s="38" customFormat="1" customHeight="1" spans="2:13">
      <c r="B233" s="40"/>
      <c r="C233" s="41"/>
      <c r="D233" s="41"/>
      <c r="E233" s="41"/>
      <c r="F233" s="43"/>
      <c r="G233" s="41"/>
      <c r="I233" s="41"/>
      <c r="J233" s="41"/>
      <c r="K233" s="41"/>
      <c r="L233" s="41"/>
      <c r="M233" s="41"/>
    </row>
    <row r="234" s="38" customFormat="1" customHeight="1" spans="2:13">
      <c r="B234" s="40"/>
      <c r="C234" s="41"/>
      <c r="D234" s="41"/>
      <c r="E234" s="41"/>
      <c r="F234" s="43"/>
      <c r="G234" s="41"/>
      <c r="I234" s="41"/>
      <c r="J234" s="41"/>
      <c r="K234" s="41"/>
      <c r="L234" s="41"/>
      <c r="M234" s="41"/>
    </row>
    <row r="235" s="38" customFormat="1" customHeight="1" spans="2:13">
      <c r="B235" s="40"/>
      <c r="C235" s="41"/>
      <c r="D235" s="41"/>
      <c r="E235" s="41"/>
      <c r="F235" s="43"/>
      <c r="G235" s="41"/>
      <c r="I235" s="41"/>
      <c r="J235" s="41"/>
      <c r="K235" s="41"/>
      <c r="L235" s="41"/>
      <c r="M235" s="41"/>
    </row>
    <row r="236" s="38" customFormat="1" customHeight="1" spans="2:13">
      <c r="B236" s="40"/>
      <c r="C236" s="41"/>
      <c r="D236" s="41"/>
      <c r="E236" s="41"/>
      <c r="F236" s="43"/>
      <c r="G236" s="41"/>
      <c r="I236" s="41"/>
      <c r="J236" s="41"/>
      <c r="K236" s="41"/>
      <c r="L236" s="41"/>
      <c r="M236" s="41"/>
    </row>
    <row r="237" s="38" customFormat="1" customHeight="1" spans="2:13">
      <c r="B237" s="40"/>
      <c r="C237" s="41"/>
      <c r="D237" s="41"/>
      <c r="E237" s="41"/>
      <c r="F237" s="43"/>
      <c r="G237" s="41"/>
      <c r="I237" s="41"/>
      <c r="J237" s="41"/>
      <c r="K237" s="41"/>
      <c r="L237" s="41"/>
      <c r="M237" s="41"/>
    </row>
    <row r="238" s="38" customFormat="1" customHeight="1" spans="2:13">
      <c r="B238" s="40"/>
      <c r="C238" s="41"/>
      <c r="D238" s="41"/>
      <c r="E238" s="41"/>
      <c r="F238" s="43"/>
      <c r="G238" s="41"/>
      <c r="I238" s="41"/>
      <c r="J238" s="41"/>
      <c r="K238" s="41"/>
      <c r="L238" s="41"/>
      <c r="M238" s="41"/>
    </row>
    <row r="239" s="38" customFormat="1" customHeight="1" spans="2:13">
      <c r="B239" s="40"/>
      <c r="C239" s="41"/>
      <c r="D239" s="41"/>
      <c r="E239" s="41"/>
      <c r="F239" s="43"/>
      <c r="G239" s="41"/>
      <c r="I239" s="41"/>
      <c r="J239" s="41"/>
      <c r="K239" s="41"/>
      <c r="L239" s="41"/>
      <c r="M239" s="41"/>
    </row>
    <row r="240" s="38" customFormat="1" customHeight="1" spans="2:13">
      <c r="B240" s="40"/>
      <c r="C240" s="41"/>
      <c r="D240" s="41"/>
      <c r="E240" s="41"/>
      <c r="F240" s="43"/>
      <c r="G240" s="41"/>
      <c r="I240" s="41"/>
      <c r="J240" s="41"/>
      <c r="K240" s="41"/>
      <c r="L240" s="41"/>
      <c r="M240" s="41"/>
    </row>
    <row r="241" s="38" customFormat="1" customHeight="1" spans="2:13">
      <c r="B241" s="40"/>
      <c r="C241" s="41"/>
      <c r="D241" s="41"/>
      <c r="E241" s="41"/>
      <c r="F241" s="43"/>
      <c r="G241" s="41"/>
      <c r="I241" s="41"/>
      <c r="J241" s="41"/>
      <c r="K241" s="41"/>
      <c r="L241" s="41"/>
      <c r="M241" s="41"/>
    </row>
    <row r="242" s="38" customFormat="1" customHeight="1" spans="2:13">
      <c r="B242" s="40"/>
      <c r="C242" s="41"/>
      <c r="D242" s="41"/>
      <c r="E242" s="41"/>
      <c r="F242" s="43"/>
      <c r="G242" s="41"/>
      <c r="I242" s="41"/>
      <c r="J242" s="41"/>
      <c r="K242" s="41"/>
      <c r="L242" s="41"/>
      <c r="M242" s="41"/>
    </row>
    <row r="243" s="38" customFormat="1" customHeight="1" spans="2:13">
      <c r="B243" s="40"/>
      <c r="C243" s="41"/>
      <c r="D243" s="41"/>
      <c r="E243" s="41"/>
      <c r="F243" s="43"/>
      <c r="G243" s="41"/>
      <c r="I243" s="41"/>
      <c r="J243" s="41"/>
      <c r="K243" s="41"/>
      <c r="L243" s="41"/>
      <c r="M243" s="41"/>
    </row>
    <row r="244" s="38" customFormat="1" customHeight="1" spans="2:13">
      <c r="B244" s="40"/>
      <c r="C244" s="41"/>
      <c r="D244" s="41"/>
      <c r="E244" s="41"/>
      <c r="F244" s="43"/>
      <c r="G244" s="41"/>
      <c r="I244" s="41"/>
      <c r="J244" s="41"/>
      <c r="K244" s="41"/>
      <c r="L244" s="41"/>
      <c r="M244" s="41"/>
    </row>
    <row r="245" s="38" customFormat="1" customHeight="1" spans="2:13">
      <c r="B245" s="40"/>
      <c r="C245" s="41"/>
      <c r="D245" s="41"/>
      <c r="E245" s="41"/>
      <c r="F245" s="43"/>
      <c r="G245" s="41"/>
      <c r="I245" s="41"/>
      <c r="J245" s="41"/>
      <c r="K245" s="41"/>
      <c r="L245" s="41"/>
      <c r="M245" s="41"/>
    </row>
    <row r="246" s="38" customFormat="1" customHeight="1" spans="2:13">
      <c r="B246" s="40"/>
      <c r="C246" s="41"/>
      <c r="D246" s="41"/>
      <c r="E246" s="41"/>
      <c r="F246" s="43"/>
      <c r="G246" s="41"/>
      <c r="I246" s="41"/>
      <c r="J246" s="41"/>
      <c r="K246" s="41"/>
      <c r="L246" s="41"/>
      <c r="M246" s="41"/>
    </row>
    <row r="247" s="38" customFormat="1" customHeight="1" spans="2:13">
      <c r="B247" s="40"/>
      <c r="C247" s="41"/>
      <c r="D247" s="41"/>
      <c r="E247" s="41"/>
      <c r="F247" s="43"/>
      <c r="G247" s="41"/>
      <c r="I247" s="41"/>
      <c r="J247" s="41"/>
      <c r="K247" s="41"/>
      <c r="L247" s="41"/>
      <c r="M247" s="41"/>
    </row>
    <row r="248" s="38" customFormat="1" customHeight="1" spans="2:13">
      <c r="B248" s="40"/>
      <c r="C248" s="41"/>
      <c r="D248" s="41"/>
      <c r="E248" s="41"/>
      <c r="F248" s="43"/>
      <c r="G248" s="41"/>
      <c r="I248" s="41"/>
      <c r="J248" s="41"/>
      <c r="K248" s="41"/>
      <c r="L248" s="41"/>
      <c r="M248" s="41"/>
    </row>
    <row r="249" s="38" customFormat="1" customHeight="1" spans="2:13">
      <c r="B249" s="40"/>
      <c r="C249" s="41"/>
      <c r="D249" s="41"/>
      <c r="E249" s="41"/>
      <c r="F249" s="43"/>
      <c r="G249" s="41"/>
      <c r="I249" s="41"/>
      <c r="J249" s="41"/>
      <c r="K249" s="41"/>
      <c r="L249" s="41"/>
      <c r="M249" s="41"/>
    </row>
    <row r="250" s="38" customFormat="1" customHeight="1" spans="2:13">
      <c r="B250" s="40"/>
      <c r="C250" s="41"/>
      <c r="D250" s="41"/>
      <c r="E250" s="41"/>
      <c r="F250" s="43"/>
      <c r="G250" s="41"/>
      <c r="I250" s="41"/>
      <c r="J250" s="41"/>
      <c r="K250" s="41"/>
      <c r="L250" s="41"/>
      <c r="M250" s="41"/>
    </row>
    <row r="251" s="38" customFormat="1" customHeight="1" spans="2:13">
      <c r="B251" s="40"/>
      <c r="C251" s="41"/>
      <c r="D251" s="41"/>
      <c r="E251" s="41"/>
      <c r="F251" s="43"/>
      <c r="G251" s="41"/>
      <c r="I251" s="41"/>
      <c r="J251" s="41"/>
      <c r="K251" s="41"/>
      <c r="L251" s="41"/>
      <c r="M251" s="41"/>
    </row>
    <row r="252" s="38" customFormat="1" customHeight="1" spans="2:13">
      <c r="B252" s="40"/>
      <c r="C252" s="41"/>
      <c r="D252" s="41"/>
      <c r="E252" s="41"/>
      <c r="F252" s="43"/>
      <c r="G252" s="41"/>
      <c r="I252" s="41"/>
      <c r="J252" s="41"/>
      <c r="K252" s="41"/>
      <c r="L252" s="41"/>
      <c r="M252" s="41"/>
    </row>
    <row r="253" s="38" customFormat="1" customHeight="1" spans="2:13">
      <c r="B253" s="40"/>
      <c r="C253" s="41"/>
      <c r="D253" s="41"/>
      <c r="E253" s="41"/>
      <c r="F253" s="43"/>
      <c r="G253" s="41"/>
      <c r="I253" s="41"/>
      <c r="J253" s="41"/>
      <c r="K253" s="41"/>
      <c r="L253" s="41"/>
      <c r="M253" s="41"/>
    </row>
    <row r="254" s="38" customFormat="1" customHeight="1" spans="2:13">
      <c r="B254" s="40"/>
      <c r="C254" s="41"/>
      <c r="D254" s="41"/>
      <c r="E254" s="41"/>
      <c r="F254" s="43"/>
      <c r="G254" s="41"/>
      <c r="I254" s="41"/>
      <c r="J254" s="41"/>
      <c r="K254" s="41"/>
      <c r="L254" s="41"/>
      <c r="M254" s="41"/>
    </row>
    <row r="255" s="38" customFormat="1" customHeight="1" spans="2:13">
      <c r="B255" s="40"/>
      <c r="C255" s="41"/>
      <c r="D255" s="41"/>
      <c r="E255" s="41"/>
      <c r="F255" s="43"/>
      <c r="G255" s="41"/>
      <c r="I255" s="41"/>
      <c r="J255" s="41"/>
      <c r="K255" s="41"/>
      <c r="L255" s="41"/>
      <c r="M255" s="41"/>
    </row>
    <row r="256" s="38" customFormat="1" customHeight="1" spans="2:13">
      <c r="B256" s="40"/>
      <c r="C256" s="41"/>
      <c r="D256" s="41"/>
      <c r="E256" s="41"/>
      <c r="F256" s="43"/>
      <c r="G256" s="41"/>
      <c r="I256" s="41"/>
      <c r="J256" s="41"/>
      <c r="K256" s="41"/>
      <c r="L256" s="41"/>
      <c r="M256" s="41"/>
    </row>
    <row r="257" s="38" customFormat="1" customHeight="1" spans="2:13">
      <c r="B257" s="40"/>
      <c r="C257" s="41"/>
      <c r="D257" s="41"/>
      <c r="E257" s="41"/>
      <c r="F257" s="43"/>
      <c r="G257" s="41"/>
      <c r="I257" s="41"/>
      <c r="J257" s="41"/>
      <c r="K257" s="41"/>
      <c r="L257" s="41"/>
      <c r="M257" s="41"/>
    </row>
    <row r="258" s="38" customFormat="1" customHeight="1" spans="2:13">
      <c r="B258" s="40"/>
      <c r="C258" s="41"/>
      <c r="D258" s="41"/>
      <c r="E258" s="41"/>
      <c r="F258" s="43"/>
      <c r="G258" s="41"/>
      <c r="I258" s="41"/>
      <c r="J258" s="41"/>
      <c r="K258" s="41"/>
      <c r="L258" s="41"/>
      <c r="M258" s="41"/>
    </row>
    <row r="259" s="38" customFormat="1" customHeight="1" spans="2:13">
      <c r="B259" s="40"/>
      <c r="C259" s="41"/>
      <c r="D259" s="41"/>
      <c r="E259" s="41"/>
      <c r="F259" s="43"/>
      <c r="G259" s="41"/>
      <c r="I259" s="41"/>
      <c r="J259" s="41"/>
      <c r="K259" s="41"/>
      <c r="L259" s="41"/>
      <c r="M259" s="41"/>
    </row>
    <row r="260" s="38" customFormat="1" customHeight="1" spans="2:13">
      <c r="B260" s="40"/>
      <c r="C260" s="41"/>
      <c r="D260" s="41"/>
      <c r="E260" s="41"/>
      <c r="F260" s="43"/>
      <c r="G260" s="41"/>
      <c r="I260" s="41"/>
      <c r="J260" s="41"/>
      <c r="K260" s="41"/>
      <c r="L260" s="41"/>
      <c r="M260" s="41"/>
    </row>
    <row r="261" s="38" customFormat="1" customHeight="1" spans="2:13">
      <c r="B261" s="40"/>
      <c r="C261" s="41"/>
      <c r="D261" s="41"/>
      <c r="E261" s="41"/>
      <c r="F261" s="43"/>
      <c r="G261" s="41"/>
      <c r="I261" s="41"/>
      <c r="J261" s="41"/>
      <c r="K261" s="41"/>
      <c r="L261" s="41"/>
      <c r="M261" s="41"/>
    </row>
    <row r="262" s="38" customFormat="1" customHeight="1" spans="2:13">
      <c r="B262" s="40"/>
      <c r="C262" s="41"/>
      <c r="D262" s="41"/>
      <c r="E262" s="41"/>
      <c r="F262" s="43"/>
      <c r="G262" s="41"/>
      <c r="I262" s="41"/>
      <c r="J262" s="41"/>
      <c r="K262" s="41"/>
      <c r="L262" s="41"/>
      <c r="M262" s="41"/>
    </row>
    <row r="263" s="38" customFormat="1" customHeight="1" spans="2:13">
      <c r="B263" s="40"/>
      <c r="C263" s="41"/>
      <c r="D263" s="41"/>
      <c r="E263" s="41"/>
      <c r="F263" s="43"/>
      <c r="G263" s="41"/>
      <c r="I263" s="41"/>
      <c r="J263" s="41"/>
      <c r="K263" s="41"/>
      <c r="L263" s="41"/>
      <c r="M263" s="41"/>
    </row>
    <row r="264" s="38" customFormat="1" customHeight="1" spans="2:13">
      <c r="B264" s="40"/>
      <c r="C264" s="41"/>
      <c r="D264" s="41"/>
      <c r="E264" s="41"/>
      <c r="F264" s="43"/>
      <c r="G264" s="41"/>
      <c r="I264" s="41"/>
      <c r="J264" s="41"/>
      <c r="K264" s="41"/>
      <c r="L264" s="41"/>
      <c r="M264" s="41"/>
    </row>
    <row r="265" s="38" customFormat="1" customHeight="1" spans="2:13">
      <c r="B265" s="40"/>
      <c r="C265" s="41"/>
      <c r="D265" s="41"/>
      <c r="E265" s="41"/>
      <c r="F265" s="43"/>
      <c r="G265" s="41"/>
      <c r="I265" s="41"/>
      <c r="J265" s="41"/>
      <c r="K265" s="41"/>
      <c r="L265" s="41"/>
      <c r="M265" s="41"/>
    </row>
    <row r="266" s="38" customFormat="1" customHeight="1" spans="2:13">
      <c r="B266" s="40"/>
      <c r="C266" s="41"/>
      <c r="D266" s="41"/>
      <c r="E266" s="41"/>
      <c r="F266" s="43"/>
      <c r="G266" s="41"/>
      <c r="I266" s="41"/>
      <c r="J266" s="41"/>
      <c r="K266" s="41"/>
      <c r="L266" s="41"/>
      <c r="M266" s="41"/>
    </row>
    <row r="267" s="38" customFormat="1" customHeight="1" spans="2:13">
      <c r="B267" s="40"/>
      <c r="C267" s="41"/>
      <c r="D267" s="41"/>
      <c r="E267" s="41"/>
      <c r="F267" s="43"/>
      <c r="G267" s="41"/>
      <c r="I267" s="41"/>
      <c r="J267" s="41"/>
      <c r="K267" s="41"/>
      <c r="L267" s="41"/>
      <c r="M267" s="41"/>
    </row>
    <row r="268" s="38" customFormat="1" customHeight="1" spans="2:13">
      <c r="B268" s="40"/>
      <c r="C268" s="41"/>
      <c r="D268" s="41"/>
      <c r="E268" s="41"/>
      <c r="F268" s="43"/>
      <c r="G268" s="41"/>
      <c r="I268" s="41"/>
      <c r="J268" s="41"/>
      <c r="K268" s="41"/>
      <c r="L268" s="41"/>
      <c r="M268" s="41"/>
    </row>
    <row r="269" s="38" customFormat="1" customHeight="1" spans="2:13">
      <c r="B269" s="40"/>
      <c r="C269" s="41"/>
      <c r="D269" s="41"/>
      <c r="E269" s="41"/>
      <c r="F269" s="43"/>
      <c r="G269" s="41"/>
      <c r="I269" s="41"/>
      <c r="J269" s="41"/>
      <c r="K269" s="41"/>
      <c r="L269" s="41"/>
      <c r="M269" s="41"/>
    </row>
    <row r="270" s="38" customFormat="1" customHeight="1" spans="2:13">
      <c r="B270" s="40"/>
      <c r="C270" s="41"/>
      <c r="D270" s="41"/>
      <c r="E270" s="41"/>
      <c r="F270" s="43"/>
      <c r="G270" s="41"/>
      <c r="I270" s="41"/>
      <c r="J270" s="41"/>
      <c r="K270" s="41"/>
      <c r="L270" s="41"/>
      <c r="M270" s="41"/>
    </row>
    <row r="271" s="38" customFormat="1" customHeight="1" spans="2:13">
      <c r="B271" s="40"/>
      <c r="C271" s="41"/>
      <c r="D271" s="41"/>
      <c r="E271" s="41"/>
      <c r="F271" s="43"/>
      <c r="G271" s="41"/>
      <c r="I271" s="41"/>
      <c r="J271" s="41"/>
      <c r="K271" s="41"/>
      <c r="L271" s="41"/>
      <c r="M271" s="41"/>
    </row>
    <row r="272" s="38" customFormat="1" customHeight="1" spans="2:13">
      <c r="B272" s="40"/>
      <c r="C272" s="41"/>
      <c r="D272" s="41"/>
      <c r="E272" s="41"/>
      <c r="F272" s="43"/>
      <c r="G272" s="41"/>
      <c r="I272" s="41"/>
      <c r="J272" s="41"/>
      <c r="K272" s="41"/>
      <c r="L272" s="41"/>
      <c r="M272" s="41"/>
    </row>
    <row r="273" s="38" customFormat="1" customHeight="1" spans="2:13">
      <c r="B273" s="40"/>
      <c r="C273" s="41"/>
      <c r="D273" s="41"/>
      <c r="E273" s="41"/>
      <c r="F273" s="43"/>
      <c r="G273" s="41"/>
      <c r="I273" s="41"/>
      <c r="J273" s="41"/>
      <c r="K273" s="41"/>
      <c r="L273" s="41"/>
      <c r="M273" s="41"/>
    </row>
    <row r="274" s="38" customFormat="1" customHeight="1" spans="2:13">
      <c r="B274" s="40"/>
      <c r="C274" s="41"/>
      <c r="D274" s="41"/>
      <c r="E274" s="41"/>
      <c r="F274" s="43"/>
      <c r="G274" s="41"/>
      <c r="I274" s="41"/>
      <c r="J274" s="41"/>
      <c r="K274" s="41"/>
      <c r="L274" s="41"/>
      <c r="M274" s="41"/>
    </row>
    <row r="275" s="38" customFormat="1" customHeight="1" spans="2:13">
      <c r="B275" s="40"/>
      <c r="C275" s="41"/>
      <c r="D275" s="41"/>
      <c r="E275" s="41"/>
      <c r="F275" s="43"/>
      <c r="G275" s="41"/>
      <c r="I275" s="41"/>
      <c r="J275" s="41"/>
      <c r="K275" s="41"/>
      <c r="L275" s="41"/>
      <c r="M275" s="41"/>
    </row>
    <row r="276" s="38" customFormat="1" customHeight="1" spans="2:13">
      <c r="B276" s="40"/>
      <c r="C276" s="41"/>
      <c r="D276" s="41"/>
      <c r="E276" s="41"/>
      <c r="F276" s="43"/>
      <c r="G276" s="41"/>
      <c r="I276" s="41"/>
      <c r="J276" s="41"/>
      <c r="K276" s="41"/>
      <c r="L276" s="41"/>
      <c r="M276" s="41"/>
    </row>
    <row r="277" s="38" customFormat="1" customHeight="1" spans="2:13">
      <c r="B277" s="40"/>
      <c r="C277" s="41"/>
      <c r="D277" s="41"/>
      <c r="E277" s="41"/>
      <c r="F277" s="43"/>
      <c r="G277" s="41"/>
      <c r="I277" s="41"/>
      <c r="J277" s="41"/>
      <c r="K277" s="41"/>
      <c r="L277" s="41"/>
      <c r="M277" s="41"/>
    </row>
    <row r="278" s="38" customFormat="1" customHeight="1" spans="2:13">
      <c r="B278" s="40"/>
      <c r="C278" s="41"/>
      <c r="D278" s="41"/>
      <c r="E278" s="41"/>
      <c r="F278" s="43"/>
      <c r="G278" s="41"/>
      <c r="I278" s="41"/>
      <c r="J278" s="41"/>
      <c r="K278" s="41"/>
      <c r="L278" s="41"/>
      <c r="M278" s="41"/>
    </row>
    <row r="279" s="38" customFormat="1" customHeight="1" spans="2:13">
      <c r="B279" s="40"/>
      <c r="C279" s="41"/>
      <c r="D279" s="41"/>
      <c r="E279" s="41"/>
      <c r="F279" s="43"/>
      <c r="G279" s="41"/>
      <c r="I279" s="41"/>
      <c r="J279" s="41"/>
      <c r="K279" s="41"/>
      <c r="L279" s="41"/>
      <c r="M279" s="41"/>
    </row>
    <row r="280" s="38" customFormat="1" customHeight="1" spans="2:13">
      <c r="B280" s="40"/>
      <c r="C280" s="41"/>
      <c r="D280" s="41"/>
      <c r="E280" s="41"/>
      <c r="F280" s="43"/>
      <c r="G280" s="41"/>
      <c r="I280" s="41"/>
      <c r="J280" s="41"/>
      <c r="K280" s="41"/>
      <c r="L280" s="41"/>
      <c r="M280" s="41"/>
    </row>
    <row r="281" s="38" customFormat="1" customHeight="1" spans="2:13">
      <c r="B281" s="40"/>
      <c r="C281" s="41"/>
      <c r="D281" s="41"/>
      <c r="E281" s="41"/>
      <c r="F281" s="43"/>
      <c r="G281" s="41"/>
      <c r="I281" s="41"/>
      <c r="J281" s="41"/>
      <c r="K281" s="41"/>
      <c r="L281" s="41"/>
      <c r="M281" s="41"/>
    </row>
    <row r="282" s="38" customFormat="1" customHeight="1" spans="2:13">
      <c r="B282" s="40"/>
      <c r="C282" s="41"/>
      <c r="D282" s="41"/>
      <c r="E282" s="41"/>
      <c r="F282" s="43"/>
      <c r="G282" s="41"/>
      <c r="I282" s="41"/>
      <c r="J282" s="41"/>
      <c r="K282" s="41"/>
      <c r="L282" s="41"/>
      <c r="M282" s="41"/>
    </row>
    <row r="283" s="38" customFormat="1" customHeight="1" spans="2:13">
      <c r="B283" s="40"/>
      <c r="C283" s="41"/>
      <c r="D283" s="41"/>
      <c r="E283" s="41"/>
      <c r="F283" s="43"/>
      <c r="G283" s="41"/>
      <c r="I283" s="41"/>
      <c r="J283" s="41"/>
      <c r="K283" s="41"/>
      <c r="L283" s="41"/>
      <c r="M283" s="41"/>
    </row>
    <row r="284" s="38" customFormat="1" customHeight="1" spans="2:13">
      <c r="B284" s="40"/>
      <c r="C284" s="41"/>
      <c r="D284" s="41"/>
      <c r="E284" s="41"/>
      <c r="F284" s="43"/>
      <c r="G284" s="41"/>
      <c r="I284" s="41"/>
      <c r="J284" s="41"/>
      <c r="K284" s="41"/>
      <c r="L284" s="41"/>
      <c r="M284" s="41"/>
    </row>
    <row r="285" s="38" customFormat="1" customHeight="1" spans="2:13">
      <c r="B285" s="40"/>
      <c r="C285" s="41"/>
      <c r="D285" s="107"/>
      <c r="E285" s="41"/>
      <c r="F285" s="43"/>
      <c r="G285" s="41"/>
      <c r="I285" s="41"/>
      <c r="J285" s="41"/>
      <c r="K285" s="41"/>
      <c r="L285" s="41"/>
      <c r="M285" s="41"/>
    </row>
  </sheetData>
  <autoFilter xmlns:etc="http://www.wps.cn/officeDocument/2017/etCustomData" ref="A5:XFC54" etc:filterBottomFollowUsedRange="0">
    <extLst/>
  </autoFilter>
  <mergeCells count="19">
    <mergeCell ref="A1:I1"/>
    <mergeCell ref="A2:N2"/>
    <mergeCell ref="C3:G3"/>
    <mergeCell ref="J3:N3"/>
    <mergeCell ref="A6:B6"/>
    <mergeCell ref="A3:A5"/>
    <mergeCell ref="B3:B5"/>
    <mergeCell ref="C4:C5"/>
    <mergeCell ref="D4:D5"/>
    <mergeCell ref="E4:E5"/>
    <mergeCell ref="F4:F5"/>
    <mergeCell ref="G4:G5"/>
    <mergeCell ref="H3:H5"/>
    <mergeCell ref="I3:I5"/>
    <mergeCell ref="J4:J5"/>
    <mergeCell ref="K4:K5"/>
    <mergeCell ref="L4:L5"/>
    <mergeCell ref="M4:M5"/>
    <mergeCell ref="N4:N5"/>
  </mergeCells>
  <conditionalFormatting sqref="B9 B11:B13">
    <cfRule type="duplicateValues" dxfId="0" priority="1"/>
  </conditionalFormatting>
  <conditionalFormatting sqref="B16:B17 B14">
    <cfRule type="duplicateValues" dxfId="0" priority="2"/>
  </conditionalFormatting>
  <pageMargins left="0.472222222222222" right="0.393055555555556" top="0.590277777777778" bottom="0.708333333333333" header="0.275" footer="0.5"/>
  <pageSetup paperSize="9" scale="48" fitToHeight="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workbookViewId="0">
      <selection activeCell="A1" sqref="A1"/>
    </sheetView>
  </sheetViews>
  <sheetFormatPr defaultColWidth="9" defaultRowHeight="14.25" outlineLevelCol="4"/>
  <cols>
    <col min="1" max="1" width="10.625" style="30" customWidth="1"/>
    <col min="2" max="2" width="38" style="30" customWidth="1"/>
    <col min="3" max="3" width="30" style="30" customWidth="1"/>
    <col min="4" max="4" width="25" style="30" customWidth="1"/>
    <col min="5" max="5" width="17.7583333333333" style="30" customWidth="1"/>
    <col min="6" max="16373" width="9" style="30"/>
    <col min="16374" max="16384" width="9" style="18"/>
  </cols>
  <sheetData>
    <row r="1" s="30" customFormat="1" ht="21" customHeight="1" spans="1:1">
      <c r="A1" s="31" t="s">
        <v>144</v>
      </c>
    </row>
    <row r="2" s="30" customFormat="1" ht="66" customHeight="1" spans="1:5">
      <c r="A2" s="2" t="s">
        <v>145</v>
      </c>
      <c r="B2" s="3"/>
      <c r="C2" s="3"/>
      <c r="D2" s="3"/>
      <c r="E2" s="3"/>
    </row>
    <row r="3" s="30" customFormat="1" ht="34" customHeight="1" spans="1:5">
      <c r="A3" s="4" t="s">
        <v>2</v>
      </c>
      <c r="B3" s="4" t="s">
        <v>146</v>
      </c>
      <c r="C3" s="4" t="s">
        <v>147</v>
      </c>
      <c r="D3" s="4" t="s">
        <v>148</v>
      </c>
      <c r="E3" s="5" t="s">
        <v>149</v>
      </c>
    </row>
    <row r="4" s="30" customFormat="1" ht="30" customHeight="1" spans="1:5">
      <c r="A4" s="6"/>
      <c r="B4" s="6"/>
      <c r="C4" s="6"/>
      <c r="D4" s="6"/>
      <c r="E4" s="7"/>
    </row>
    <row r="5" s="30" customFormat="1" ht="32" customHeight="1" spans="1:5">
      <c r="A5" s="32" t="s">
        <v>13</v>
      </c>
      <c r="B5" s="6"/>
      <c r="C5" s="6">
        <f>C6+C7+C8+C9+C10+C11+C12+C13</f>
        <v>10827</v>
      </c>
      <c r="D5" s="6">
        <f>D6+D7+D8+D9+D10+D11+D12+D13</f>
        <v>1300</v>
      </c>
      <c r="E5" s="33"/>
    </row>
    <row r="6" s="30" customFormat="1" ht="32" customHeight="1" spans="1:5">
      <c r="A6" s="34">
        <v>1</v>
      </c>
      <c r="B6" s="35" t="s">
        <v>150</v>
      </c>
      <c r="C6" s="13">
        <v>2248</v>
      </c>
      <c r="D6" s="14">
        <v>304</v>
      </c>
      <c r="E6" s="36"/>
    </row>
    <row r="7" s="30" customFormat="1" ht="32" customHeight="1" spans="1:5">
      <c r="A7" s="34">
        <v>2</v>
      </c>
      <c r="B7" s="35" t="s">
        <v>151</v>
      </c>
      <c r="C7" s="13">
        <v>1277</v>
      </c>
      <c r="D7" s="14">
        <v>157</v>
      </c>
      <c r="E7" s="36"/>
    </row>
    <row r="8" s="30" customFormat="1" ht="32" customHeight="1" spans="1:5">
      <c r="A8" s="34">
        <v>3</v>
      </c>
      <c r="B8" s="35" t="s">
        <v>152</v>
      </c>
      <c r="C8" s="13">
        <v>1256</v>
      </c>
      <c r="D8" s="37">
        <v>128</v>
      </c>
      <c r="E8" s="36"/>
    </row>
    <row r="9" s="30" customFormat="1" ht="27" customHeight="1" spans="1:5">
      <c r="A9" s="34">
        <v>4</v>
      </c>
      <c r="B9" s="35" t="s">
        <v>153</v>
      </c>
      <c r="C9" s="13">
        <v>1067</v>
      </c>
      <c r="D9" s="14">
        <v>122</v>
      </c>
      <c r="E9" s="36"/>
    </row>
    <row r="10" s="30" customFormat="1" ht="32" customHeight="1" spans="1:5">
      <c r="A10" s="34">
        <v>5</v>
      </c>
      <c r="B10" s="35" t="s">
        <v>154</v>
      </c>
      <c r="C10" s="13">
        <v>1989</v>
      </c>
      <c r="D10" s="14">
        <v>240</v>
      </c>
      <c r="E10" s="36"/>
    </row>
    <row r="11" s="30" customFormat="1" ht="26" customHeight="1" spans="1:5">
      <c r="A11" s="34">
        <v>6</v>
      </c>
      <c r="B11" s="35" t="s">
        <v>155</v>
      </c>
      <c r="C11" s="13">
        <v>1126</v>
      </c>
      <c r="D11" s="14">
        <v>127</v>
      </c>
      <c r="E11" s="36"/>
    </row>
    <row r="12" s="30" customFormat="1" ht="32" customHeight="1" spans="1:5">
      <c r="A12" s="34">
        <v>7</v>
      </c>
      <c r="B12" s="35" t="s">
        <v>156</v>
      </c>
      <c r="C12" s="13">
        <v>637</v>
      </c>
      <c r="D12" s="14">
        <v>86</v>
      </c>
      <c r="E12" s="36"/>
    </row>
    <row r="13" s="30" customFormat="1" ht="27" customHeight="1" spans="1:5">
      <c r="A13" s="34">
        <v>8</v>
      </c>
      <c r="B13" s="35" t="s">
        <v>157</v>
      </c>
      <c r="C13" s="13">
        <v>1227</v>
      </c>
      <c r="D13" s="14">
        <v>136</v>
      </c>
      <c r="E13" s="36"/>
    </row>
  </sheetData>
  <mergeCells count="7">
    <mergeCell ref="A2:E2"/>
    <mergeCell ref="A5:B5"/>
    <mergeCell ref="A3:A4"/>
    <mergeCell ref="B3:B4"/>
    <mergeCell ref="C3:C4"/>
    <mergeCell ref="D3:D4"/>
    <mergeCell ref="E3:E4"/>
  </mergeCells>
  <printOptions horizontalCentered="1" verticalCentered="1"/>
  <pageMargins left="0.751388888888889" right="0.751388888888889" top="1" bottom="1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3"/>
  <sheetViews>
    <sheetView view="pageBreakPreview" zoomScaleNormal="100" workbookViewId="0">
      <selection activeCell="C7" sqref="C7"/>
    </sheetView>
  </sheetViews>
  <sheetFormatPr defaultColWidth="9" defaultRowHeight="13.5" outlineLevelCol="4"/>
  <cols>
    <col min="1" max="1" width="13.75" style="18" customWidth="1"/>
    <col min="2" max="4" width="34.125" style="18" customWidth="1"/>
    <col min="5" max="5" width="20.25" style="18" customWidth="1"/>
    <col min="6" max="7" width="9" style="18"/>
    <col min="8" max="8" width="13.75" style="18" customWidth="1"/>
    <col min="9" max="16384" width="9" style="18"/>
  </cols>
  <sheetData>
    <row r="1" s="18" customFormat="1" ht="27" customHeight="1" spans="1:5">
      <c r="A1" s="1" t="s">
        <v>158</v>
      </c>
      <c r="D1" s="20"/>
      <c r="E1" s="20"/>
    </row>
    <row r="2" s="18" customFormat="1" ht="54" customHeight="1" spans="1:5">
      <c r="A2" s="21" t="s">
        <v>159</v>
      </c>
      <c r="B2" s="21"/>
      <c r="C2" s="21"/>
      <c r="D2" s="21"/>
      <c r="E2" s="21"/>
    </row>
    <row r="3" s="19" customFormat="1" ht="66" customHeight="1" spans="1:5">
      <c r="A3" s="22" t="s">
        <v>2</v>
      </c>
      <c r="B3" s="22" t="s">
        <v>160</v>
      </c>
      <c r="C3" s="23" t="s">
        <v>161</v>
      </c>
      <c r="D3" s="23" t="s">
        <v>162</v>
      </c>
      <c r="E3" s="23" t="s">
        <v>163</v>
      </c>
    </row>
    <row r="4" s="19" customFormat="1" ht="44" customHeight="1" spans="1:5">
      <c r="A4" s="24" t="s">
        <v>13</v>
      </c>
      <c r="B4" s="25"/>
      <c r="C4" s="26">
        <f>SUM(C5:C12)</f>
        <v>1500</v>
      </c>
      <c r="D4" s="26">
        <v>150</v>
      </c>
      <c r="E4" s="26"/>
    </row>
    <row r="5" s="18" customFormat="1" ht="44" customHeight="1" spans="1:5">
      <c r="A5" s="27">
        <v>1</v>
      </c>
      <c r="B5" s="28" t="s">
        <v>150</v>
      </c>
      <c r="C5" s="27">
        <v>60</v>
      </c>
      <c r="D5" s="27">
        <v>6</v>
      </c>
      <c r="E5" s="26"/>
    </row>
    <row r="6" s="18" customFormat="1" ht="44" customHeight="1" spans="1:5">
      <c r="A6" s="27">
        <v>2</v>
      </c>
      <c r="B6" s="28" t="s">
        <v>151</v>
      </c>
      <c r="C6" s="27">
        <v>40</v>
      </c>
      <c r="D6" s="27">
        <v>4</v>
      </c>
      <c r="E6" s="26"/>
    </row>
    <row r="7" s="18" customFormat="1" ht="44" customHeight="1" spans="1:5">
      <c r="A7" s="27">
        <v>3</v>
      </c>
      <c r="B7" s="28" t="s">
        <v>152</v>
      </c>
      <c r="C7" s="27">
        <v>120</v>
      </c>
      <c r="D7" s="27">
        <v>12</v>
      </c>
      <c r="E7" s="26"/>
    </row>
    <row r="8" s="18" customFormat="1" ht="44" customHeight="1" spans="1:5">
      <c r="A8" s="27">
        <v>4</v>
      </c>
      <c r="B8" s="28" t="s">
        <v>153</v>
      </c>
      <c r="C8" s="27">
        <v>120</v>
      </c>
      <c r="D8" s="27">
        <v>12</v>
      </c>
      <c r="E8" s="26"/>
    </row>
    <row r="9" s="18" customFormat="1" ht="44" customHeight="1" spans="1:5">
      <c r="A9" s="27">
        <v>5</v>
      </c>
      <c r="B9" s="28" t="s">
        <v>154</v>
      </c>
      <c r="C9" s="27">
        <v>570</v>
      </c>
      <c r="D9" s="27">
        <v>57</v>
      </c>
      <c r="E9" s="26"/>
    </row>
    <row r="10" s="18" customFormat="1" ht="44" customHeight="1" spans="1:5">
      <c r="A10" s="27">
        <v>6</v>
      </c>
      <c r="B10" s="28" t="s">
        <v>155</v>
      </c>
      <c r="C10" s="27">
        <v>150</v>
      </c>
      <c r="D10" s="27">
        <v>15</v>
      </c>
      <c r="E10" s="26"/>
    </row>
    <row r="11" s="18" customFormat="1" ht="44" customHeight="1" spans="1:5">
      <c r="A11" s="27">
        <v>7</v>
      </c>
      <c r="B11" s="28" t="s">
        <v>156</v>
      </c>
      <c r="C11" s="27">
        <v>240</v>
      </c>
      <c r="D11" s="27">
        <v>24</v>
      </c>
      <c r="E11" s="26"/>
    </row>
    <row r="12" s="18" customFormat="1" ht="44" customHeight="1" spans="1:5">
      <c r="A12" s="27">
        <v>8</v>
      </c>
      <c r="B12" s="28" t="s">
        <v>157</v>
      </c>
      <c r="C12" s="27">
        <v>200</v>
      </c>
      <c r="D12" s="27">
        <v>20</v>
      </c>
      <c r="E12" s="26"/>
    </row>
    <row r="13" s="18" customFormat="1" ht="51" customHeight="1" spans="2:5">
      <c r="B13" s="29"/>
      <c r="C13" s="29"/>
      <c r="D13" s="29"/>
      <c r="E13" s="29"/>
    </row>
  </sheetData>
  <mergeCells count="3">
    <mergeCell ref="A2:E2"/>
    <mergeCell ref="A4:B4"/>
    <mergeCell ref="B13:D13"/>
  </mergeCells>
  <printOptions horizontalCentered="1" verticalCentered="1"/>
  <pageMargins left="0.472222222222222" right="0.751388888888889" top="0.550694444444444" bottom="0.511805555555556" header="0.5" footer="0.5"/>
  <pageSetup paperSize="9" scale="94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view="pageBreakPreview" zoomScaleNormal="100" workbookViewId="0">
      <selection activeCell="E10" sqref="E10"/>
    </sheetView>
  </sheetViews>
  <sheetFormatPr defaultColWidth="9" defaultRowHeight="13.5" outlineLevelCol="4"/>
  <cols>
    <col min="1" max="1" width="19.875" customWidth="1"/>
    <col min="2" max="2" width="39.75" customWidth="1"/>
    <col min="3" max="4" width="34.25" customWidth="1"/>
    <col min="5" max="5" width="24.125" customWidth="1"/>
  </cols>
  <sheetData>
    <row r="1" customFormat="1" ht="30" customHeight="1" spans="1:1">
      <c r="A1" s="1" t="s">
        <v>164</v>
      </c>
    </row>
    <row r="2" ht="75" customHeight="1" spans="1:5">
      <c r="A2" s="2" t="s">
        <v>165</v>
      </c>
      <c r="B2" s="3"/>
      <c r="C2" s="3"/>
      <c r="D2" s="3"/>
      <c r="E2" s="3"/>
    </row>
    <row r="3" ht="21" customHeight="1" spans="1:5">
      <c r="A3" s="4" t="s">
        <v>2</v>
      </c>
      <c r="B3" s="4" t="s">
        <v>146</v>
      </c>
      <c r="C3" s="4" t="s">
        <v>166</v>
      </c>
      <c r="D3" s="4" t="s">
        <v>148</v>
      </c>
      <c r="E3" s="5" t="s">
        <v>149</v>
      </c>
    </row>
    <row r="4" ht="21" customHeight="1" spans="1:5">
      <c r="A4" s="6"/>
      <c r="B4" s="6"/>
      <c r="C4" s="6"/>
      <c r="D4" s="6"/>
      <c r="E4" s="7"/>
    </row>
    <row r="5" ht="21" customHeight="1" spans="1:5">
      <c r="A5" s="6"/>
      <c r="B5" s="6"/>
      <c r="C5" s="6"/>
      <c r="D5" s="6"/>
      <c r="E5" s="8"/>
    </row>
    <row r="6" ht="51" customHeight="1" spans="1:5">
      <c r="A6" s="9" t="s">
        <v>167</v>
      </c>
      <c r="B6" s="9"/>
      <c r="C6" s="6">
        <f>SUM(C7:C14)</f>
        <v>445</v>
      </c>
      <c r="D6" s="6">
        <f>SUM(D7:D14)</f>
        <v>222.5</v>
      </c>
      <c r="E6" s="10"/>
    </row>
    <row r="7" ht="51" customHeight="1" spans="1:5">
      <c r="A7" s="11">
        <v>1</v>
      </c>
      <c r="B7" s="12" t="s">
        <v>168</v>
      </c>
      <c r="C7" s="13">
        <v>119</v>
      </c>
      <c r="D7" s="14">
        <f t="shared" ref="D7:D14" si="0">C7*0.5</f>
        <v>59.5</v>
      </c>
      <c r="E7" s="15"/>
    </row>
    <row r="8" ht="51" customHeight="1" spans="1:5">
      <c r="A8" s="11">
        <v>2</v>
      </c>
      <c r="B8" s="12" t="s">
        <v>169</v>
      </c>
      <c r="C8" s="13">
        <v>29</v>
      </c>
      <c r="D8" s="14">
        <f t="shared" si="0"/>
        <v>14.5</v>
      </c>
      <c r="E8" s="16"/>
    </row>
    <row r="9" ht="51" customHeight="1" spans="1:5">
      <c r="A9" s="11">
        <v>3</v>
      </c>
      <c r="B9" s="12" t="s">
        <v>170</v>
      </c>
      <c r="C9" s="13">
        <v>30</v>
      </c>
      <c r="D9" s="14">
        <f t="shared" si="0"/>
        <v>15</v>
      </c>
      <c r="E9" s="15"/>
    </row>
    <row r="10" ht="51" customHeight="1" spans="1:5">
      <c r="A10" s="11">
        <v>4</v>
      </c>
      <c r="B10" s="12" t="s">
        <v>171</v>
      </c>
      <c r="C10" s="13">
        <v>66</v>
      </c>
      <c r="D10" s="14">
        <f t="shared" si="0"/>
        <v>33</v>
      </c>
      <c r="E10" s="17"/>
    </row>
    <row r="11" ht="51" customHeight="1" spans="1:5">
      <c r="A11" s="11">
        <v>5</v>
      </c>
      <c r="B11" s="12" t="s">
        <v>172</v>
      </c>
      <c r="C11" s="13">
        <v>97</v>
      </c>
      <c r="D11" s="14">
        <f t="shared" si="0"/>
        <v>48.5</v>
      </c>
      <c r="E11" s="15"/>
    </row>
    <row r="12" ht="51" customHeight="1" spans="1:5">
      <c r="A12" s="11">
        <v>6</v>
      </c>
      <c r="B12" s="12" t="s">
        <v>173</v>
      </c>
      <c r="C12" s="13">
        <v>40</v>
      </c>
      <c r="D12" s="14">
        <f t="shared" si="0"/>
        <v>20</v>
      </c>
      <c r="E12" s="15"/>
    </row>
    <row r="13" ht="51" customHeight="1" spans="1:5">
      <c r="A13" s="11">
        <v>7</v>
      </c>
      <c r="B13" s="12" t="s">
        <v>174</v>
      </c>
      <c r="C13" s="13">
        <v>16</v>
      </c>
      <c r="D13" s="14">
        <f t="shared" si="0"/>
        <v>8</v>
      </c>
      <c r="E13" s="17"/>
    </row>
    <row r="14" ht="51" customHeight="1" spans="1:5">
      <c r="A14" s="11">
        <v>8</v>
      </c>
      <c r="B14" s="12" t="s">
        <v>175</v>
      </c>
      <c r="C14" s="13">
        <v>48</v>
      </c>
      <c r="D14" s="14">
        <f t="shared" si="0"/>
        <v>24</v>
      </c>
      <c r="E14" s="16"/>
    </row>
  </sheetData>
  <mergeCells count="7">
    <mergeCell ref="A2:E2"/>
    <mergeCell ref="A6:B6"/>
    <mergeCell ref="A3:A5"/>
    <mergeCell ref="B3:B5"/>
    <mergeCell ref="C3:C5"/>
    <mergeCell ref="D3:D5"/>
    <mergeCell ref="E3:E5"/>
  </mergeCells>
  <pageMargins left="0.75" right="0.75" top="0.550694444444444" bottom="0.432638888888889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 分配表</vt:lpstr>
      <vt:lpstr>附件2 小产业</vt:lpstr>
      <vt:lpstr>附件3 庭院经济</vt:lpstr>
      <vt:lpstr>附件3 低收入组脱贫人口产业扶持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Niklas Ponnert</cp:lastModifiedBy>
  <dcterms:created xsi:type="dcterms:W3CDTF">2024-03-14T07:40:00Z</dcterms:created>
  <dcterms:modified xsi:type="dcterms:W3CDTF">2025-02-28T09:42:39Z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84F3C884924B48D8B200E16EC370A1DB_13</vt:lpwstr>
  </property>
  <property fmtid="{D5CDD505-2E9C-101B-9397-08002B2CF9AE}" pid="3" name="KSOProductBuildVer">
    <vt:lpwstr>2052-12.1.0.20305</vt:lpwstr>
  </property>
</Properties>
</file>