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收回" sheetId="1" r:id="rId1"/>
    <sheet name="调整" sheetId="2" r:id="rId2"/>
    <sheet name="监测对象" sheetId="3" r:id="rId3"/>
  </sheets>
  <definedNames>
    <definedName name="_xlnm.Print_Titles" localSheetId="1">调整!$2:$6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<sst xmlns="http://schemas.openxmlformats.org/spreadsheetml/2006/main" count="81" uniqueCount="66">
  <si>
    <r>
      <rPr>
        <sz val="17"/>
        <color theme="1"/>
        <rFont val="方正黑体简体"/>
        <charset val="134"/>
      </rPr>
      <t>附件</t>
    </r>
    <r>
      <rPr>
        <sz val="17"/>
        <color theme="1"/>
        <rFont val="Times New Roman"/>
        <charset val="134"/>
      </rPr>
      <t>1</t>
    </r>
  </si>
  <si>
    <r>
      <rPr>
        <sz val="22"/>
        <rFont val="方正小标宋简体"/>
        <charset val="134"/>
      </rPr>
      <t>盐池县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年收回财政衔接推进乡村振兴补助资金统计表</t>
    </r>
  </si>
  <si>
    <t>序号</t>
  </si>
  <si>
    <t>项目名称</t>
  </si>
  <si>
    <t>单位名称</t>
  </si>
  <si>
    <t>下达资金来源（元）</t>
  </si>
  <si>
    <t>收回资金（元）</t>
  </si>
  <si>
    <t>备注</t>
  </si>
  <si>
    <t>中央衔接资金</t>
  </si>
  <si>
    <t>自治区衔接资金</t>
  </si>
  <si>
    <t>合计</t>
  </si>
  <si>
    <r>
      <rPr>
        <sz val="17"/>
        <rFont val="Times New Roman"/>
        <charset val="134"/>
      </rPr>
      <t>2025</t>
    </r>
    <r>
      <rPr>
        <sz val="17"/>
        <rFont val="方正仿宋简体"/>
        <charset val="134"/>
      </rPr>
      <t>年小额信贷贴息</t>
    </r>
  </si>
  <si>
    <r>
      <rPr>
        <sz val="17"/>
        <rFont val="方正仿宋简体"/>
        <charset val="134"/>
      </rPr>
      <t>农业农村局</t>
    </r>
  </si>
  <si>
    <r>
      <rPr>
        <sz val="17"/>
        <rFont val="Times New Roman"/>
        <charset val="134"/>
      </rPr>
      <t>2025</t>
    </r>
    <r>
      <rPr>
        <sz val="17"/>
        <rFont val="方正仿宋简体"/>
        <charset val="134"/>
      </rPr>
      <t>年绿色食品产业设备升级改造项目</t>
    </r>
  </si>
  <si>
    <r>
      <rPr>
        <sz val="17"/>
        <rFont val="Times New Roman"/>
        <charset val="134"/>
      </rPr>
      <t>2025</t>
    </r>
    <r>
      <rPr>
        <sz val="17"/>
        <rFont val="方正仿宋简体"/>
        <charset val="134"/>
      </rPr>
      <t>年盐池县残膜回收机采购项目</t>
    </r>
  </si>
  <si>
    <r>
      <rPr>
        <sz val="17"/>
        <rFont val="方正仿宋简体"/>
        <charset val="134"/>
      </rPr>
      <t>农机中心</t>
    </r>
  </si>
  <si>
    <r>
      <rPr>
        <sz val="17"/>
        <rFont val="Times New Roman"/>
        <charset val="134"/>
      </rPr>
      <t>2025</t>
    </r>
    <r>
      <rPr>
        <sz val="17"/>
        <rFont val="方正仿宋简体"/>
        <charset val="134"/>
      </rPr>
      <t>年中药材种植项目</t>
    </r>
  </si>
  <si>
    <r>
      <rPr>
        <sz val="17"/>
        <rFont val="方正仿宋简体"/>
        <charset val="134"/>
      </rPr>
      <t>科学技术局</t>
    </r>
  </si>
  <si>
    <r>
      <rPr>
        <sz val="17"/>
        <rFont val="Times New Roman"/>
        <charset val="134"/>
      </rPr>
      <t>2025</t>
    </r>
    <r>
      <rPr>
        <sz val="17"/>
        <rFont val="方正仿宋简体"/>
        <charset val="134"/>
      </rPr>
      <t>年花马池镇沟沿村和美乡村建设项目</t>
    </r>
  </si>
  <si>
    <r>
      <rPr>
        <sz val="17"/>
        <rFont val="方正仿宋简体"/>
        <charset val="134"/>
      </rPr>
      <t>花马池镇</t>
    </r>
  </si>
  <si>
    <t>马坊村羊肉分割车间配套设施设备项目</t>
  </si>
  <si>
    <r>
      <rPr>
        <sz val="17"/>
        <rFont val="方正仿宋简体"/>
        <charset val="134"/>
      </rPr>
      <t>大水坑镇</t>
    </r>
  </si>
  <si>
    <r>
      <rPr>
        <sz val="17"/>
        <rFont val="Times New Roman"/>
        <charset val="134"/>
      </rPr>
      <t>2025</t>
    </r>
    <r>
      <rPr>
        <sz val="17"/>
        <rFont val="方正仿宋简体"/>
        <charset val="134"/>
      </rPr>
      <t>年王乐井乡狼洞沟村生猪养殖园区提升项目</t>
    </r>
  </si>
  <si>
    <r>
      <rPr>
        <sz val="17"/>
        <rFont val="方正仿宋简体"/>
        <charset val="134"/>
      </rPr>
      <t>王乐井乡</t>
    </r>
  </si>
  <si>
    <r>
      <rPr>
        <sz val="17"/>
        <rFont val="方正仿宋简体"/>
        <charset val="134"/>
      </rPr>
      <t>盐池县滩羊保真仓智慧物流中心建设项目</t>
    </r>
  </si>
  <si>
    <r>
      <rPr>
        <sz val="17"/>
        <rFont val="方正仿宋简体"/>
        <charset val="134"/>
      </rPr>
      <t>盐池县融盐国有资本投资集团有限公司</t>
    </r>
  </si>
  <si>
    <r>
      <rPr>
        <sz val="17"/>
        <color theme="1"/>
        <rFont val="方正黑体简体"/>
        <charset val="134"/>
      </rPr>
      <t>附件</t>
    </r>
    <r>
      <rPr>
        <sz val="17"/>
        <color theme="1"/>
        <rFont val="Times New Roman"/>
        <charset val="134"/>
      </rPr>
      <t>2</t>
    </r>
  </si>
  <si>
    <r>
      <rPr>
        <sz val="22"/>
        <color theme="1"/>
        <rFont val="方正小标宋简体"/>
        <charset val="134"/>
      </rPr>
      <t>盐池县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年调整安排财政衔接推进乡村振兴补助资金统计表</t>
    </r>
    <r>
      <rPr>
        <sz val="22"/>
        <color theme="1"/>
        <rFont val="Times New Roman"/>
        <charset val="134"/>
      </rPr>
      <t xml:space="preserve"> </t>
    </r>
  </si>
  <si>
    <t>项目主要内容</t>
  </si>
  <si>
    <t>建设单位</t>
  </si>
  <si>
    <t>调整增加资金（单位：元）</t>
  </si>
  <si>
    <r>
      <rPr>
        <sz val="20"/>
        <rFont val="Times New Roman"/>
        <charset val="134"/>
      </rPr>
      <t>2025</t>
    </r>
    <r>
      <rPr>
        <sz val="20"/>
        <rFont val="方正仿宋简体"/>
        <charset val="134"/>
      </rPr>
      <t>年小杂粮种植补助项目</t>
    </r>
  </si>
  <si>
    <r>
      <rPr>
        <sz val="20"/>
        <color theme="1"/>
        <rFont val="方正仿宋简体"/>
        <charset val="134"/>
      </rPr>
      <t>计划种植荞麦、谷子、糜子等小杂粮和冬小麦、马铃薯等粮食作物，对种植小杂粮的脱贫户每亩补助</t>
    </r>
    <r>
      <rPr>
        <sz val="20"/>
        <color theme="1"/>
        <rFont val="Times New Roman"/>
        <charset val="134"/>
      </rPr>
      <t>30</t>
    </r>
    <r>
      <rPr>
        <sz val="20"/>
        <color theme="1"/>
        <rFont val="方正仿宋简体"/>
        <charset val="134"/>
      </rPr>
      <t>元。</t>
    </r>
  </si>
  <si>
    <t>农业农村局</t>
  </si>
  <si>
    <r>
      <rPr>
        <sz val="20"/>
        <rFont val="Times New Roman"/>
        <charset val="134"/>
      </rPr>
      <t>2025</t>
    </r>
    <r>
      <rPr>
        <sz val="20"/>
        <rFont val="方正仿宋简体"/>
        <charset val="134"/>
      </rPr>
      <t>年滩羊饲草保障行动项目</t>
    </r>
  </si>
  <si>
    <r>
      <rPr>
        <sz val="20"/>
        <color theme="1"/>
        <rFont val="方正仿宋简体"/>
        <charset val="134"/>
      </rPr>
      <t>针对脱贫户种植苏丹草、燕麦草、饲用谷草等一年生优质牧草进行补助，每亩补助金额不高于</t>
    </r>
    <r>
      <rPr>
        <sz val="20"/>
        <color theme="1"/>
        <rFont val="Times New Roman"/>
        <charset val="134"/>
      </rPr>
      <t>40</t>
    </r>
    <r>
      <rPr>
        <sz val="20"/>
        <color theme="1"/>
        <rFont val="方正仿宋简体"/>
        <charset val="134"/>
      </rPr>
      <t>元。</t>
    </r>
  </si>
  <si>
    <t>自主创业或务工就业（灵活就业）补贴</t>
  </si>
  <si>
    <r>
      <rPr>
        <sz val="20"/>
        <color theme="1"/>
        <rFont val="方正仿宋简体"/>
        <charset val="134"/>
      </rPr>
      <t>对自主创业且正常经营满</t>
    </r>
    <r>
      <rPr>
        <sz val="20"/>
        <color theme="1"/>
        <rFont val="Times New Roman"/>
        <charset val="134"/>
      </rPr>
      <t>3</t>
    </r>
    <r>
      <rPr>
        <sz val="20"/>
        <color theme="1"/>
        <rFont val="方正仿宋简体"/>
        <charset val="134"/>
      </rPr>
      <t>个月以上的盐池籍脱贫人口、监测对象，给予一次性创业补贴</t>
    </r>
    <r>
      <rPr>
        <sz val="20"/>
        <color theme="1"/>
        <rFont val="Times New Roman"/>
        <charset val="134"/>
      </rPr>
      <t>1000</t>
    </r>
    <r>
      <rPr>
        <sz val="20"/>
        <color theme="1"/>
        <rFont val="方正仿宋简体"/>
        <charset val="134"/>
      </rPr>
      <t>元；对与运行正常的企业（有营业执照）签订劳务用工合同或出具务工证明并稳定就业</t>
    </r>
    <r>
      <rPr>
        <sz val="20"/>
        <color theme="1"/>
        <rFont val="Times New Roman"/>
        <charset val="134"/>
      </rPr>
      <t>3</t>
    </r>
    <r>
      <rPr>
        <sz val="20"/>
        <color theme="1"/>
        <rFont val="方正仿宋简体"/>
        <charset val="134"/>
      </rPr>
      <t>个月以上的盐池籍脱贫劳动力、监测对象，给予一次性</t>
    </r>
    <r>
      <rPr>
        <sz val="20"/>
        <color theme="1"/>
        <rFont val="Times New Roman"/>
        <charset val="134"/>
      </rPr>
      <t>1000</t>
    </r>
    <r>
      <rPr>
        <sz val="20"/>
        <color theme="1"/>
        <rFont val="方正仿宋简体"/>
        <charset val="134"/>
      </rPr>
      <t>元的务工就业补贴，经所在村、乡镇审核认定并公示后即可给予补贴。</t>
    </r>
  </si>
  <si>
    <t>就业创业和人才服务中心</t>
  </si>
  <si>
    <t>一次性交通奖补项目</t>
  </si>
  <si>
    <r>
      <rPr>
        <sz val="20"/>
        <color theme="1"/>
        <rFont val="方正仿宋简体"/>
        <charset val="134"/>
      </rPr>
      <t>落实衔接资金一次性交通奖补推动稳定就业。对盐池县户籍脱贫人口、监测对象，外出务工稳定就业</t>
    </r>
    <r>
      <rPr>
        <sz val="20"/>
        <color theme="1"/>
        <rFont val="Times New Roman"/>
        <charset val="134"/>
      </rPr>
      <t>3</t>
    </r>
    <r>
      <rPr>
        <sz val="20"/>
        <color theme="1"/>
        <rFont val="方正仿宋简体"/>
        <charset val="134"/>
      </rPr>
      <t>个月以上</t>
    </r>
    <r>
      <rPr>
        <sz val="20"/>
        <color theme="1"/>
        <rFont val="Times New Roman"/>
        <charset val="134"/>
      </rPr>
      <t>6</t>
    </r>
    <r>
      <rPr>
        <sz val="20"/>
        <color theme="1"/>
        <rFont val="方正仿宋简体"/>
        <charset val="134"/>
      </rPr>
      <t>个月以下，</t>
    </r>
    <r>
      <rPr>
        <sz val="20"/>
        <color theme="1"/>
        <rFont val="Times New Roman"/>
        <charset val="134"/>
      </rPr>
      <t>6</t>
    </r>
    <r>
      <rPr>
        <sz val="20"/>
        <color theme="1"/>
        <rFont val="方正仿宋简体"/>
        <charset val="134"/>
      </rPr>
      <t>个月以上的，提供银行打卡工资流水证明、微信转账截图或所在村民委员会出具的外出务工证明，经所在村、乡镇审核认定并公示后即可给予补贴。跨县、跨省稳定务工就业</t>
    </r>
    <r>
      <rPr>
        <sz val="20"/>
        <color theme="1"/>
        <rFont val="Times New Roman"/>
        <charset val="134"/>
      </rPr>
      <t>3</t>
    </r>
    <r>
      <rPr>
        <sz val="20"/>
        <color theme="1"/>
        <rFont val="方正仿宋简体"/>
        <charset val="134"/>
      </rPr>
      <t>个月以上</t>
    </r>
    <r>
      <rPr>
        <sz val="20"/>
        <color theme="1"/>
        <rFont val="Times New Roman"/>
        <charset val="134"/>
      </rPr>
      <t>6</t>
    </r>
    <r>
      <rPr>
        <sz val="20"/>
        <color theme="1"/>
        <rFont val="方正仿宋简体"/>
        <charset val="134"/>
      </rPr>
      <t>个月以下的分别给予</t>
    </r>
    <r>
      <rPr>
        <sz val="20"/>
        <color theme="1"/>
        <rFont val="Times New Roman"/>
        <charset val="134"/>
      </rPr>
      <t>200</t>
    </r>
    <r>
      <rPr>
        <sz val="20"/>
        <color theme="1"/>
        <rFont val="方正仿宋简体"/>
        <charset val="134"/>
      </rPr>
      <t>元和</t>
    </r>
    <r>
      <rPr>
        <sz val="20"/>
        <color theme="1"/>
        <rFont val="Times New Roman"/>
        <charset val="134"/>
      </rPr>
      <t>800</t>
    </r>
    <r>
      <rPr>
        <sz val="20"/>
        <color theme="1"/>
        <rFont val="方正仿宋简体"/>
        <charset val="134"/>
      </rPr>
      <t>元一次性交通补贴，</t>
    </r>
    <r>
      <rPr>
        <sz val="20"/>
        <color theme="1"/>
        <rFont val="Times New Roman"/>
        <charset val="134"/>
      </rPr>
      <t>6</t>
    </r>
    <r>
      <rPr>
        <sz val="20"/>
        <color theme="1"/>
        <rFont val="方正仿宋简体"/>
        <charset val="134"/>
      </rPr>
      <t>个月以上分别给予</t>
    </r>
    <r>
      <rPr>
        <sz val="20"/>
        <color theme="1"/>
        <rFont val="Times New Roman"/>
        <charset val="134"/>
      </rPr>
      <t>400</t>
    </r>
    <r>
      <rPr>
        <sz val="20"/>
        <color theme="1"/>
        <rFont val="方正仿宋简体"/>
        <charset val="134"/>
      </rPr>
      <t>元和</t>
    </r>
    <r>
      <rPr>
        <sz val="20"/>
        <color theme="1"/>
        <rFont val="Times New Roman"/>
        <charset val="134"/>
      </rPr>
      <t>1200</t>
    </r>
    <r>
      <rPr>
        <sz val="20"/>
        <color theme="1"/>
        <rFont val="方正仿宋简体"/>
        <charset val="134"/>
      </rPr>
      <t>元的一次性交通补贴。</t>
    </r>
  </si>
  <si>
    <r>
      <rPr>
        <sz val="20"/>
        <rFont val="Times New Roman"/>
        <charset val="134"/>
      </rPr>
      <t>2025</t>
    </r>
    <r>
      <rPr>
        <sz val="20"/>
        <rFont val="方正仿宋简体"/>
        <charset val="134"/>
      </rPr>
      <t>年盐池县高质量庭院经济发展项目</t>
    </r>
  </si>
  <si>
    <t>完成脱贫户及监测对象发展庭院经济。</t>
  </si>
  <si>
    <t>大水坑镇人民政府</t>
  </si>
  <si>
    <t>惠安堡镇人民政府</t>
  </si>
  <si>
    <t>王乐井乡人民政府</t>
  </si>
  <si>
    <t>青山乡人民政府</t>
  </si>
  <si>
    <t>冯记沟乡人民政府</t>
  </si>
  <si>
    <t>麻黄山乡人民政府</t>
  </si>
  <si>
    <r>
      <rPr>
        <sz val="20"/>
        <rFont val="Times New Roman"/>
        <charset val="134"/>
      </rPr>
      <t>2025</t>
    </r>
    <r>
      <rPr>
        <sz val="20"/>
        <rFont val="方正仿宋简体"/>
        <charset val="134"/>
      </rPr>
      <t>年盐池县监测对象产业扶持项目</t>
    </r>
  </si>
  <si>
    <r>
      <rPr>
        <sz val="20"/>
        <color theme="1"/>
        <rFont val="方正仿宋简体"/>
        <charset val="134"/>
      </rPr>
      <t>对当年识别的监测对象进行扶持，每户</t>
    </r>
    <r>
      <rPr>
        <sz val="20"/>
        <color theme="1"/>
        <rFont val="Times New Roman"/>
        <charset val="134"/>
      </rPr>
      <t>1.5</t>
    </r>
    <r>
      <rPr>
        <sz val="20"/>
        <color theme="1"/>
        <rFont val="方正仿宋简体"/>
        <charset val="134"/>
      </rPr>
      <t>万元。</t>
    </r>
  </si>
  <si>
    <t>各乡镇人民政府</t>
  </si>
  <si>
    <r>
      <rPr>
        <sz val="17"/>
        <color theme="1"/>
        <rFont val="方正黑体简体"/>
        <charset val="134"/>
      </rPr>
      <t>附件</t>
    </r>
    <r>
      <rPr>
        <sz val="17"/>
        <color theme="1"/>
        <rFont val="Times New Roman"/>
        <charset val="134"/>
      </rPr>
      <t>3</t>
    </r>
  </si>
  <si>
    <r>
      <rPr>
        <sz val="22"/>
        <rFont val="方正小标宋简体"/>
        <charset val="134"/>
      </rPr>
      <t>盐池县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年财政衔接推进乡村振兴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监测对象产业扶持资金拨付表（第四批）</t>
    </r>
  </si>
  <si>
    <t>乡镇名</t>
  </si>
  <si>
    <r>
      <rPr>
        <sz val="17"/>
        <rFont val="方正黑体简体"/>
        <charset val="134"/>
      </rPr>
      <t>新增</t>
    </r>
    <r>
      <rPr>
        <sz val="17"/>
        <rFont val="Times New Roman"/>
        <charset val="134"/>
      </rPr>
      <t>“</t>
    </r>
    <r>
      <rPr>
        <sz val="17"/>
        <rFont val="方正黑体简体"/>
        <charset val="134"/>
      </rPr>
      <t>监测对象</t>
    </r>
    <r>
      <rPr>
        <sz val="17"/>
        <rFont val="Times New Roman"/>
        <charset val="134"/>
      </rPr>
      <t xml:space="preserve"> ”</t>
    </r>
    <r>
      <rPr>
        <sz val="17"/>
        <rFont val="方正黑体简体"/>
        <charset val="134"/>
      </rPr>
      <t>户数（户）</t>
    </r>
  </si>
  <si>
    <r>
      <rPr>
        <sz val="17"/>
        <rFont val="方正黑体简体"/>
        <charset val="134"/>
      </rPr>
      <t>资金预拨付</t>
    </r>
    <r>
      <rPr>
        <sz val="17"/>
        <rFont val="Times New Roman"/>
        <charset val="134"/>
      </rPr>
      <t xml:space="preserve">
</t>
    </r>
    <r>
      <rPr>
        <sz val="17"/>
        <rFont val="方正黑体简体"/>
        <charset val="134"/>
      </rPr>
      <t>（万元）</t>
    </r>
  </si>
  <si>
    <r>
      <rPr>
        <sz val="17"/>
        <rFont val="方正黑体简体"/>
        <charset val="134"/>
      </rPr>
      <t>备</t>
    </r>
    <r>
      <rPr>
        <sz val="17"/>
        <rFont val="Times New Roman"/>
        <charset val="134"/>
      </rPr>
      <t xml:space="preserve">  </t>
    </r>
    <r>
      <rPr>
        <sz val="17"/>
        <rFont val="方正黑体简体"/>
        <charset val="134"/>
      </rPr>
      <t>注</t>
    </r>
  </si>
  <si>
    <t>花马池镇</t>
  </si>
  <si>
    <t>大水坑镇</t>
  </si>
  <si>
    <t>惠安堡镇</t>
  </si>
  <si>
    <t>高沙窝镇</t>
  </si>
  <si>
    <t>王乐井乡</t>
  </si>
  <si>
    <t>青山乡</t>
  </si>
  <si>
    <t>冯记沟乡</t>
  </si>
  <si>
    <t>麻黄山乡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</si>
</sst>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7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7"/>
      <name val="方正黑体简体"/>
      <charset val="134"/>
    </font>
    <font>
      <sz val="17"/>
      <name val="Times New Roman"/>
      <charset val="134"/>
    </font>
    <font>
      <b/>
      <sz val="17"/>
      <name val="方正仿宋简体"/>
      <charset val="134"/>
    </font>
    <font>
      <b/>
      <sz val="17"/>
      <name val="Times New Roman"/>
      <charset val="134"/>
    </font>
    <font>
      <sz val="17"/>
      <name val="方正仿宋简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20"/>
      <color theme="1"/>
      <name val="方正楷体简体"/>
      <charset val="134"/>
    </font>
    <font>
      <b/>
      <sz val="20"/>
      <color theme="1"/>
      <name val="Times New Roman"/>
      <charset val="134"/>
    </font>
    <font>
      <sz val="20"/>
      <color theme="1"/>
      <name val="方正仿宋简体"/>
      <charset val="134"/>
    </font>
    <font>
      <sz val="20"/>
      <color theme="1"/>
      <name val="Times New Roman"/>
      <charset val="134"/>
    </font>
    <font>
      <sz val="20"/>
      <name val="Times New Roman"/>
      <charset val="134"/>
    </font>
    <font>
      <sz val="20"/>
      <name val="方正仿宋简体"/>
      <charset val="134"/>
    </font>
    <font>
      <sz val="17"/>
      <color theme="1"/>
      <name val="方正黑体简体"/>
      <charset val="134"/>
    </font>
    <font>
      <sz val="12"/>
      <color theme="1"/>
      <name val="Times New Roman"/>
      <charset val="134"/>
    </font>
    <font>
      <b/>
      <sz val="17"/>
      <name val="方正楷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176" fontId="16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opLeftCell="A5" workbookViewId="0">
      <selection activeCell="G5" sqref="G5"/>
    </sheetView>
  </sheetViews>
  <sheetFormatPr defaultColWidth="9" defaultRowHeight="14.25"/>
  <cols>
    <col min="1" max="1" width="10.5" style="1" customWidth="1"/>
    <col min="2" max="2" width="46.875" style="1" customWidth="1"/>
    <col min="3" max="3" width="23.375" style="1" customWidth="1"/>
    <col min="4" max="4" width="24.875" style="1" customWidth="1"/>
    <col min="5" max="5" width="22.25" style="1" customWidth="1"/>
    <col min="6" max="6" width="20.875" style="1" customWidth="1"/>
    <col min="7" max="7" width="20.75" style="1" customWidth="1"/>
    <col min="8" max="8" width="22.5" style="1" customWidth="1"/>
    <col min="9" max="9" width="12" style="1" customWidth="1"/>
    <col min="10" max="10" width="12.375" style="1" customWidth="1"/>
    <col min="11" max="11" width="10.125" style="1"/>
    <col min="12" max="16384" width="9" style="1"/>
  </cols>
  <sheetData>
    <row r="1" s="1" customFormat="1" ht="29" customHeight="1" spans="1:2">
      <c r="A1" s="41" t="s">
        <v>0</v>
      </c>
      <c r="B1" s="42"/>
    </row>
    <row r="2" s="1" customFormat="1" ht="62" customHeight="1" spans="1:9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="1" customFormat="1" ht="46" customHeight="1" spans="1:9">
      <c r="A3" s="44" t="s">
        <v>2</v>
      </c>
      <c r="B3" s="45" t="s">
        <v>3</v>
      </c>
      <c r="C3" s="44" t="s">
        <v>4</v>
      </c>
      <c r="D3" s="46" t="s">
        <v>5</v>
      </c>
      <c r="E3" s="50"/>
      <c r="F3" s="55" t="s">
        <v>6</v>
      </c>
      <c r="G3" s="56"/>
      <c r="H3" s="57"/>
      <c r="I3" s="44" t="s">
        <v>7</v>
      </c>
    </row>
    <row r="4" s="1" customFormat="1" ht="46" customHeight="1" spans="1:9">
      <c r="A4" s="9"/>
      <c r="B4" s="47"/>
      <c r="C4" s="9"/>
      <c r="D4" s="44" t="s">
        <v>8</v>
      </c>
      <c r="E4" s="44" t="s">
        <v>9</v>
      </c>
      <c r="F4" s="44" t="s">
        <v>10</v>
      </c>
      <c r="G4" s="44" t="s">
        <v>8</v>
      </c>
      <c r="H4" s="44" t="s">
        <v>9</v>
      </c>
      <c r="I4" s="9"/>
    </row>
    <row r="5" s="1" customFormat="1" ht="60" customHeight="1" spans="1:10">
      <c r="A5" s="48" t="s">
        <v>10</v>
      </c>
      <c r="B5" s="49"/>
      <c r="C5" s="50"/>
      <c r="D5" s="51">
        <f>SUM(D6:D13)</f>
        <v>50875000</v>
      </c>
      <c r="E5" s="51">
        <f>SUM(E6:E13)</f>
        <v>11730000</v>
      </c>
      <c r="F5" s="51">
        <f>SUM(F6:F13)</f>
        <v>8257561.4</v>
      </c>
      <c r="G5" s="51">
        <f>SUM(G6:G13)</f>
        <v>3274635.05</v>
      </c>
      <c r="H5" s="51">
        <f>SUM(H6:H13)</f>
        <v>4982926.35</v>
      </c>
      <c r="I5" s="59"/>
      <c r="J5" s="60"/>
    </row>
    <row r="6" s="1" customFormat="1" ht="58" customHeight="1" spans="1:9">
      <c r="A6" s="52">
        <v>1</v>
      </c>
      <c r="B6" s="7" t="s">
        <v>11</v>
      </c>
      <c r="C6" s="11" t="s">
        <v>12</v>
      </c>
      <c r="D6" s="53">
        <v>9500000</v>
      </c>
      <c r="E6" s="58"/>
      <c r="F6" s="53">
        <f t="shared" ref="F6:F13" si="0">G6+H6</f>
        <v>2000000</v>
      </c>
      <c r="G6" s="58">
        <v>2000000</v>
      </c>
      <c r="H6" s="58"/>
      <c r="I6" s="61"/>
    </row>
    <row r="7" s="1" customFormat="1" ht="65" customHeight="1" spans="1:9">
      <c r="A7" s="52">
        <v>2</v>
      </c>
      <c r="B7" s="7" t="s">
        <v>13</v>
      </c>
      <c r="C7" s="11" t="s">
        <v>12</v>
      </c>
      <c r="D7" s="53">
        <v>2150000</v>
      </c>
      <c r="E7" s="58"/>
      <c r="F7" s="53">
        <f t="shared" si="0"/>
        <v>1000000</v>
      </c>
      <c r="G7" s="58">
        <v>1000000</v>
      </c>
      <c r="H7" s="58"/>
      <c r="I7" s="61"/>
    </row>
    <row r="8" s="1" customFormat="1" ht="61" customHeight="1" spans="1:9">
      <c r="A8" s="52">
        <v>3</v>
      </c>
      <c r="B8" s="7" t="s">
        <v>14</v>
      </c>
      <c r="C8" s="11" t="s">
        <v>15</v>
      </c>
      <c r="D8" s="53"/>
      <c r="E8" s="58">
        <v>800000</v>
      </c>
      <c r="F8" s="53">
        <f t="shared" si="0"/>
        <v>8000</v>
      </c>
      <c r="G8" s="58"/>
      <c r="H8" s="58">
        <v>8000</v>
      </c>
      <c r="I8" s="61"/>
    </row>
    <row r="9" s="1" customFormat="1" ht="59" customHeight="1" spans="1:9">
      <c r="A9" s="52">
        <v>4</v>
      </c>
      <c r="B9" s="7" t="s">
        <v>16</v>
      </c>
      <c r="C9" s="11" t="s">
        <v>17</v>
      </c>
      <c r="D9" s="53">
        <v>1400000</v>
      </c>
      <c r="E9" s="58"/>
      <c r="F9" s="53">
        <f t="shared" si="0"/>
        <v>200000</v>
      </c>
      <c r="G9" s="58">
        <v>200000</v>
      </c>
      <c r="H9" s="58"/>
      <c r="I9" s="61"/>
    </row>
    <row r="10" s="1" customFormat="1" ht="69" customHeight="1" spans="1:9">
      <c r="A10" s="52">
        <v>5</v>
      </c>
      <c r="B10" s="7" t="s">
        <v>18</v>
      </c>
      <c r="C10" s="11" t="s">
        <v>19</v>
      </c>
      <c r="D10" s="53">
        <v>3000000</v>
      </c>
      <c r="E10" s="58"/>
      <c r="F10" s="53">
        <f t="shared" si="0"/>
        <v>52138.67</v>
      </c>
      <c r="G10" s="58">
        <v>52138.67</v>
      </c>
      <c r="H10" s="58"/>
      <c r="I10" s="61"/>
    </row>
    <row r="11" s="1" customFormat="1" ht="70" customHeight="1" spans="1:9">
      <c r="A11" s="52">
        <v>6</v>
      </c>
      <c r="B11" s="54" t="s">
        <v>20</v>
      </c>
      <c r="C11" s="11" t="s">
        <v>21</v>
      </c>
      <c r="D11" s="53">
        <v>100000</v>
      </c>
      <c r="E11" s="58"/>
      <c r="F11" s="53">
        <f t="shared" si="0"/>
        <v>1500</v>
      </c>
      <c r="G11" s="58">
        <v>1500</v>
      </c>
      <c r="H11" s="58"/>
      <c r="I11" s="61"/>
    </row>
    <row r="12" s="1" customFormat="1" ht="69" customHeight="1" spans="1:9">
      <c r="A12" s="52">
        <v>7</v>
      </c>
      <c r="B12" s="7" t="s">
        <v>22</v>
      </c>
      <c r="C12" s="11" t="s">
        <v>23</v>
      </c>
      <c r="D12" s="53">
        <v>2300000</v>
      </c>
      <c r="E12" s="58"/>
      <c r="F12" s="53">
        <f t="shared" si="0"/>
        <v>20996.38</v>
      </c>
      <c r="G12" s="58">
        <v>20996.38</v>
      </c>
      <c r="H12" s="58"/>
      <c r="I12" s="61"/>
    </row>
    <row r="13" s="1" customFormat="1" ht="79" customHeight="1" spans="1:9">
      <c r="A13" s="52">
        <v>8</v>
      </c>
      <c r="B13" s="7" t="s">
        <v>24</v>
      </c>
      <c r="C13" s="7" t="s">
        <v>25</v>
      </c>
      <c r="D13" s="53">
        <v>32425000</v>
      </c>
      <c r="E13" s="58">
        <v>10930000</v>
      </c>
      <c r="F13" s="53">
        <f t="shared" si="0"/>
        <v>4974926.35</v>
      </c>
      <c r="G13" s="58"/>
      <c r="H13" s="58">
        <v>4974926.35</v>
      </c>
      <c r="I13" s="61"/>
    </row>
  </sheetData>
  <mergeCells count="8">
    <mergeCell ref="A2:I2"/>
    <mergeCell ref="D3:E3"/>
    <mergeCell ref="F3:H3"/>
    <mergeCell ref="A5:C5"/>
    <mergeCell ref="A3:A4"/>
    <mergeCell ref="B3:B4"/>
    <mergeCell ref="C3:C4"/>
    <mergeCell ref="I3:I4"/>
  </mergeCells>
  <printOptions horizontalCentered="1"/>
  <pageMargins left="0.432638888888889" right="0.275" top="0.472222222222222" bottom="0.865972222222222" header="0.314583333333333" footer="0.5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view="pageBreakPreview" zoomScale="70" zoomScaleNormal="70" workbookViewId="0">
      <selection activeCell="G8" sqref="G8"/>
    </sheetView>
  </sheetViews>
  <sheetFormatPr defaultColWidth="27.25" defaultRowHeight="14.25" outlineLevelCol="7"/>
  <cols>
    <col min="1" max="1" width="11.125" style="1" customWidth="1"/>
    <col min="2" max="2" width="56.6" style="1" customWidth="1"/>
    <col min="3" max="3" width="66.6083333333333" style="1" customWidth="1"/>
    <col min="4" max="4" width="44.4583333333333" style="1" customWidth="1"/>
    <col min="5" max="5" width="31.875" style="1" customWidth="1"/>
    <col min="6" max="7" width="35.3583333333333" style="1" customWidth="1"/>
    <col min="8" max="8" width="14.0583333333333" style="1" customWidth="1"/>
    <col min="9" max="16383" width="27.25" style="1" customWidth="1"/>
    <col min="16384" max="16384" width="27.25" style="1"/>
  </cols>
  <sheetData>
    <row r="1" s="1" customFormat="1" ht="23" customHeight="1" spans="1:1">
      <c r="A1" s="3" t="s">
        <v>26</v>
      </c>
    </row>
    <row r="2" s="1" customFormat="1" spans="1:8">
      <c r="A2" s="18" t="s">
        <v>27</v>
      </c>
      <c r="B2" s="19"/>
      <c r="C2" s="19"/>
      <c r="D2" s="19"/>
      <c r="E2" s="19"/>
      <c r="F2" s="19"/>
      <c r="G2" s="32"/>
      <c r="H2" s="19"/>
    </row>
    <row r="3" s="1" customFormat="1" ht="54" customHeight="1" spans="1:8">
      <c r="A3" s="19"/>
      <c r="B3" s="19"/>
      <c r="C3" s="19"/>
      <c r="D3" s="19"/>
      <c r="E3" s="19"/>
      <c r="F3" s="19"/>
      <c r="G3" s="32"/>
      <c r="H3" s="19"/>
    </row>
    <row r="4" s="1" customFormat="1" ht="45" customHeight="1" spans="1:8">
      <c r="A4" s="20" t="s">
        <v>2</v>
      </c>
      <c r="B4" s="21" t="s">
        <v>3</v>
      </c>
      <c r="C4" s="21" t="s">
        <v>28</v>
      </c>
      <c r="D4" s="21" t="s">
        <v>29</v>
      </c>
      <c r="E4" s="21" t="s">
        <v>30</v>
      </c>
      <c r="F4" s="23"/>
      <c r="G4" s="23"/>
      <c r="H4" s="21" t="s">
        <v>7</v>
      </c>
    </row>
    <row r="5" s="1" customFormat="1" ht="31" customHeight="1" spans="1:8">
      <c r="A5" s="22"/>
      <c r="B5" s="23"/>
      <c r="C5" s="23"/>
      <c r="D5" s="23"/>
      <c r="E5" s="21" t="s">
        <v>10</v>
      </c>
      <c r="F5" s="21" t="s">
        <v>8</v>
      </c>
      <c r="G5" s="21" t="s">
        <v>9</v>
      </c>
      <c r="H5" s="23"/>
    </row>
    <row r="6" s="1" customFormat="1" ht="31" customHeight="1" spans="1:8">
      <c r="A6" s="22"/>
      <c r="B6" s="23"/>
      <c r="C6" s="23"/>
      <c r="D6" s="23"/>
      <c r="E6" s="23"/>
      <c r="F6" s="23"/>
      <c r="G6" s="23"/>
      <c r="H6" s="23"/>
    </row>
    <row r="7" s="1" customFormat="1" ht="48" customHeight="1" spans="1:8">
      <c r="A7" s="24" t="s">
        <v>10</v>
      </c>
      <c r="B7" s="25"/>
      <c r="C7" s="23"/>
      <c r="D7" s="23"/>
      <c r="E7" s="33">
        <f t="shared" ref="E7:G7" si="0">SUM(E8:E18)</f>
        <v>8257561.4</v>
      </c>
      <c r="F7" s="34">
        <f t="shared" si="0"/>
        <v>3274635.05</v>
      </c>
      <c r="G7" s="34">
        <f t="shared" si="0"/>
        <v>4982926.35</v>
      </c>
      <c r="H7" s="23"/>
    </row>
    <row r="8" s="1" customFormat="1" ht="100" customHeight="1" spans="1:8">
      <c r="A8" s="25">
        <v>1</v>
      </c>
      <c r="B8" s="26" t="s">
        <v>31</v>
      </c>
      <c r="C8" s="27" t="s">
        <v>32</v>
      </c>
      <c r="D8" s="28" t="s">
        <v>33</v>
      </c>
      <c r="E8" s="35">
        <f t="shared" ref="E8:E18" si="1">F8+G8</f>
        <v>2351639.4</v>
      </c>
      <c r="F8" s="34"/>
      <c r="G8" s="34">
        <v>2351639.4</v>
      </c>
      <c r="H8" s="23"/>
    </row>
    <row r="9" s="1" customFormat="1" ht="100" customHeight="1" spans="1:8">
      <c r="A9" s="25">
        <v>2</v>
      </c>
      <c r="B9" s="26" t="s">
        <v>34</v>
      </c>
      <c r="C9" s="29" t="s">
        <v>35</v>
      </c>
      <c r="D9" s="28" t="s">
        <v>33</v>
      </c>
      <c r="E9" s="35">
        <f t="shared" si="1"/>
        <v>206632</v>
      </c>
      <c r="F9" s="34"/>
      <c r="G9" s="34">
        <v>206632</v>
      </c>
      <c r="H9" s="23"/>
    </row>
    <row r="10" s="1" customFormat="1" ht="240" customHeight="1" spans="1:8">
      <c r="A10" s="25">
        <v>3</v>
      </c>
      <c r="B10" s="30" t="s">
        <v>36</v>
      </c>
      <c r="C10" s="29" t="s">
        <v>37</v>
      </c>
      <c r="D10" s="28" t="s">
        <v>38</v>
      </c>
      <c r="E10" s="35">
        <f t="shared" si="1"/>
        <v>2740000</v>
      </c>
      <c r="F10" s="36">
        <v>2039635.05</v>
      </c>
      <c r="G10" s="34">
        <v>700364.95</v>
      </c>
      <c r="H10" s="23"/>
    </row>
    <row r="11" s="1" customFormat="1" ht="293" customHeight="1" spans="1:8">
      <c r="A11" s="25">
        <v>4</v>
      </c>
      <c r="B11" s="30" t="s">
        <v>39</v>
      </c>
      <c r="C11" s="27" t="s">
        <v>40</v>
      </c>
      <c r="D11" s="28" t="s">
        <v>38</v>
      </c>
      <c r="E11" s="35">
        <f t="shared" si="1"/>
        <v>500000</v>
      </c>
      <c r="F11" s="34">
        <v>500000</v>
      </c>
      <c r="G11" s="34"/>
      <c r="H11" s="23"/>
    </row>
    <row r="12" s="1" customFormat="1" ht="79" customHeight="1" spans="1:8">
      <c r="A12" s="25">
        <v>5</v>
      </c>
      <c r="B12" s="26" t="s">
        <v>41</v>
      </c>
      <c r="C12" s="29" t="s">
        <v>42</v>
      </c>
      <c r="D12" s="31" t="s">
        <v>43</v>
      </c>
      <c r="E12" s="35">
        <f t="shared" si="1"/>
        <v>308550</v>
      </c>
      <c r="F12" s="36"/>
      <c r="G12" s="37">
        <v>308550</v>
      </c>
      <c r="H12" s="38"/>
    </row>
    <row r="13" s="1" customFormat="1" ht="79" customHeight="1" spans="1:8">
      <c r="A13" s="25"/>
      <c r="B13" s="26"/>
      <c r="C13" s="27"/>
      <c r="D13" s="31" t="s">
        <v>44</v>
      </c>
      <c r="E13" s="35">
        <f t="shared" si="1"/>
        <v>212800</v>
      </c>
      <c r="F13" s="36"/>
      <c r="G13" s="37">
        <v>212800</v>
      </c>
      <c r="H13" s="39"/>
    </row>
    <row r="14" s="1" customFormat="1" ht="79" customHeight="1" spans="1:8">
      <c r="A14" s="25"/>
      <c r="B14" s="26"/>
      <c r="C14" s="27"/>
      <c r="D14" s="28" t="s">
        <v>45</v>
      </c>
      <c r="E14" s="35">
        <f t="shared" si="1"/>
        <v>353550</v>
      </c>
      <c r="F14" s="36"/>
      <c r="G14" s="34">
        <v>353550</v>
      </c>
      <c r="H14" s="38"/>
    </row>
    <row r="15" s="1" customFormat="1" ht="79" customHeight="1" spans="1:8">
      <c r="A15" s="25"/>
      <c r="B15" s="26"/>
      <c r="C15" s="27"/>
      <c r="D15" s="28" t="s">
        <v>46</v>
      </c>
      <c r="E15" s="35">
        <f t="shared" si="1"/>
        <v>326830</v>
      </c>
      <c r="F15" s="40"/>
      <c r="G15" s="34">
        <v>326830</v>
      </c>
      <c r="H15" s="38"/>
    </row>
    <row r="16" s="1" customFormat="1" ht="79" customHeight="1" spans="1:8">
      <c r="A16" s="25"/>
      <c r="B16" s="26"/>
      <c r="C16" s="27"/>
      <c r="D16" s="28" t="s">
        <v>47</v>
      </c>
      <c r="E16" s="35">
        <f t="shared" si="1"/>
        <v>236500</v>
      </c>
      <c r="F16" s="40"/>
      <c r="G16" s="34">
        <v>236500</v>
      </c>
      <c r="H16" s="38"/>
    </row>
    <row r="17" s="1" customFormat="1" ht="79" customHeight="1" spans="1:8">
      <c r="A17" s="25"/>
      <c r="B17" s="26"/>
      <c r="C17" s="27"/>
      <c r="D17" s="28" t="s">
        <v>48</v>
      </c>
      <c r="E17" s="35">
        <f t="shared" si="1"/>
        <v>286060</v>
      </c>
      <c r="F17" s="36"/>
      <c r="G17" s="34">
        <v>286060</v>
      </c>
      <c r="H17" s="38"/>
    </row>
    <row r="18" s="1" customFormat="1" ht="72" customHeight="1" spans="1:8">
      <c r="A18" s="25">
        <v>6</v>
      </c>
      <c r="B18" s="26" t="s">
        <v>49</v>
      </c>
      <c r="C18" s="29" t="s">
        <v>50</v>
      </c>
      <c r="D18" s="28" t="s">
        <v>51</v>
      </c>
      <c r="E18" s="35">
        <f t="shared" si="1"/>
        <v>735000</v>
      </c>
      <c r="F18" s="34">
        <v>735000</v>
      </c>
      <c r="G18" s="34"/>
      <c r="H18" s="38"/>
    </row>
  </sheetData>
  <mergeCells count="14">
    <mergeCell ref="E4:G4"/>
    <mergeCell ref="A7:B7"/>
    <mergeCell ref="A4:A6"/>
    <mergeCell ref="A12:A17"/>
    <mergeCell ref="B4:B6"/>
    <mergeCell ref="B12:B17"/>
    <mergeCell ref="C4:C6"/>
    <mergeCell ref="C12:C17"/>
    <mergeCell ref="D4:D6"/>
    <mergeCell ref="E5:E6"/>
    <mergeCell ref="F5:F6"/>
    <mergeCell ref="G5:G6"/>
    <mergeCell ref="H4:H6"/>
    <mergeCell ref="A2:H3"/>
  </mergeCells>
  <printOptions horizontalCentered="1"/>
  <pageMargins left="0.314583333333333" right="0.393055555555556" top="0.354166666666667" bottom="0.747916666666667" header="0.196527777777778" footer="0.5"/>
  <pageSetup paperSize="9" scale="44" fitToHeight="0" orientation="landscape" horizontalDpi="600"/>
  <headerFooter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opLeftCell="A7" workbookViewId="0">
      <selection activeCell="C8" sqref="C8"/>
    </sheetView>
  </sheetViews>
  <sheetFormatPr defaultColWidth="17.125" defaultRowHeight="14.25" outlineLevelCol="4"/>
  <cols>
    <col min="1" max="1" width="27.8833333333333" style="1" customWidth="1"/>
    <col min="2" max="2" width="43.0416666666667" style="1" customWidth="1"/>
    <col min="3" max="3" width="46.625" style="1" customWidth="1"/>
    <col min="4" max="4" width="36.2916666666667" style="1" customWidth="1"/>
    <col min="5" max="5" width="16.625" style="1" customWidth="1"/>
    <col min="6" max="16377" width="17.125" style="1" customWidth="1"/>
    <col min="16378" max="16383" width="17.125" style="1"/>
    <col min="16384" max="16384" width="17.125" style="2"/>
  </cols>
  <sheetData>
    <row r="1" s="1" customFormat="1" ht="31" customHeight="1" spans="1:1">
      <c r="A1" s="3" t="s">
        <v>52</v>
      </c>
    </row>
    <row r="2" s="1" customFormat="1" ht="93" customHeight="1" spans="1:5">
      <c r="A2" s="4" t="s">
        <v>53</v>
      </c>
      <c r="B2" s="5"/>
      <c r="C2" s="5"/>
      <c r="D2" s="5"/>
      <c r="E2" s="5"/>
    </row>
    <row r="3" s="1" customFormat="1" ht="34" customHeight="1" spans="1:5">
      <c r="A3" s="6" t="s">
        <v>2</v>
      </c>
      <c r="B3" s="6" t="s">
        <v>54</v>
      </c>
      <c r="C3" s="6" t="s">
        <v>55</v>
      </c>
      <c r="D3" s="6" t="s">
        <v>56</v>
      </c>
      <c r="E3" s="13" t="s">
        <v>57</v>
      </c>
    </row>
    <row r="4" s="1" customFormat="1" ht="34" customHeight="1" spans="1:5">
      <c r="A4" s="7"/>
      <c r="B4" s="7"/>
      <c r="C4" s="7"/>
      <c r="D4" s="7"/>
      <c r="E4" s="14"/>
    </row>
    <row r="5" s="1" customFormat="1" ht="34" customHeight="1" spans="1:5">
      <c r="A5" s="7"/>
      <c r="B5" s="7"/>
      <c r="C5" s="7"/>
      <c r="D5" s="7"/>
      <c r="E5" s="15"/>
    </row>
    <row r="6" s="1" customFormat="1" ht="46" customHeight="1" spans="1:5">
      <c r="A6" s="8" t="s">
        <v>10</v>
      </c>
      <c r="B6" s="9"/>
      <c r="C6" s="9">
        <f>C7+C8+C9+C10+C11+C12+C13+C14</f>
        <v>49</v>
      </c>
      <c r="D6" s="9">
        <f>D7+D8+D9+D10+D11+D12+D13+D14</f>
        <v>73.5</v>
      </c>
      <c r="E6" s="16"/>
    </row>
    <row r="7" s="1" customFormat="1" ht="46" customHeight="1" spans="1:5">
      <c r="A7" s="7">
        <v>1</v>
      </c>
      <c r="B7" s="10" t="s">
        <v>58</v>
      </c>
      <c r="C7" s="11">
        <v>6</v>
      </c>
      <c r="D7" s="12">
        <f>C7*1.5</f>
        <v>9</v>
      </c>
      <c r="E7" s="12"/>
    </row>
    <row r="8" s="1" customFormat="1" ht="46" customHeight="1" spans="1:5">
      <c r="A8" s="7">
        <v>2</v>
      </c>
      <c r="B8" s="10" t="s">
        <v>59</v>
      </c>
      <c r="C8" s="11">
        <v>9</v>
      </c>
      <c r="D8" s="12">
        <f t="shared" ref="D8:D14" si="0">C8*1.5</f>
        <v>13.5</v>
      </c>
      <c r="E8" s="12"/>
    </row>
    <row r="9" s="1" customFormat="1" ht="46" customHeight="1" spans="1:5">
      <c r="A9" s="7">
        <v>3</v>
      </c>
      <c r="B9" s="10" t="s">
        <v>60</v>
      </c>
      <c r="C9" s="11">
        <v>2</v>
      </c>
      <c r="D9" s="12">
        <f t="shared" si="0"/>
        <v>3</v>
      </c>
      <c r="E9" s="12"/>
    </row>
    <row r="10" s="1" customFormat="1" ht="46" customHeight="1" spans="1:5">
      <c r="A10" s="7">
        <v>4</v>
      </c>
      <c r="B10" s="10" t="s">
        <v>61</v>
      </c>
      <c r="C10" s="11">
        <v>2</v>
      </c>
      <c r="D10" s="12">
        <f t="shared" si="0"/>
        <v>3</v>
      </c>
      <c r="E10" s="17"/>
    </row>
    <row r="11" s="1" customFormat="1" ht="46" customHeight="1" spans="1:5">
      <c r="A11" s="7">
        <v>5</v>
      </c>
      <c r="B11" s="10" t="s">
        <v>62</v>
      </c>
      <c r="C11" s="11">
        <v>17</v>
      </c>
      <c r="D11" s="12">
        <f t="shared" si="0"/>
        <v>25.5</v>
      </c>
      <c r="E11" s="12"/>
    </row>
    <row r="12" s="1" customFormat="1" ht="46" customHeight="1" spans="1:5">
      <c r="A12" s="7">
        <v>6</v>
      </c>
      <c r="B12" s="10" t="s">
        <v>63</v>
      </c>
      <c r="C12" s="11">
        <v>7</v>
      </c>
      <c r="D12" s="12">
        <f t="shared" si="0"/>
        <v>10.5</v>
      </c>
      <c r="E12" s="12"/>
    </row>
    <row r="13" s="1" customFormat="1" ht="46" customHeight="1" spans="1:5">
      <c r="A13" s="7">
        <v>7</v>
      </c>
      <c r="B13" s="10" t="s">
        <v>64</v>
      </c>
      <c r="C13" s="11">
        <v>4</v>
      </c>
      <c r="D13" s="12">
        <f t="shared" si="0"/>
        <v>6</v>
      </c>
      <c r="E13" s="17"/>
    </row>
    <row r="14" s="1" customFormat="1" ht="46" customHeight="1" spans="1:5">
      <c r="A14" s="7">
        <v>8</v>
      </c>
      <c r="B14" s="10" t="s">
        <v>65</v>
      </c>
      <c r="C14" s="11">
        <v>2</v>
      </c>
      <c r="D14" s="12">
        <f t="shared" si="0"/>
        <v>3</v>
      </c>
      <c r="E14" s="12"/>
    </row>
  </sheetData>
  <mergeCells count="7">
    <mergeCell ref="A2:E2"/>
    <mergeCell ref="A6:B6"/>
    <mergeCell ref="A3:A5"/>
    <mergeCell ref="B3:B5"/>
    <mergeCell ref="C3:C5"/>
    <mergeCell ref="D3:D5"/>
    <mergeCell ref="E3:E5"/>
  </mergeCells>
  <printOptions horizontalCentered="1"/>
  <pageMargins left="0.590277777777778" right="0.751388888888889" top="0.432638888888889" bottom="0.786805555555556" header="0.196527777777778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收回</vt:lpstr>
      <vt:lpstr>调整</vt:lpstr>
      <vt:lpstr>监测对象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焦薇屹</cp:lastModifiedBy>
  <dcterms:created xsi:type="dcterms:W3CDTF">2025-07-28T19:18:00Z</dcterms:created>
  <dcterms:modified xsi:type="dcterms:W3CDTF">2025-09-22T16:14:05Z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A07961711F97F1854D05D1688AF57DEB_43</vt:lpwstr>
  </property>
  <property fmtid="{D5CDD505-2E9C-101B-9397-08002B2CF9AE}" pid="3" name="KSOProductBuildVer">
    <vt:lpwstr>2052-12.8.2.21176</vt:lpwstr>
  </property>
</Properties>
</file>