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63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<sst xmlns="http://schemas.openxmlformats.org/spreadsheetml/2006/main" count="62" uniqueCount="32">
  <si>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2024年盐池县农业社会化服务项目实施内容</t>
  </si>
  <si>
    <t>服务组织名称</t>
  </si>
  <si>
    <t>环节</t>
  </si>
  <si>
    <r>
      <rPr>
        <sz val="20"/>
        <rFont val="仿宋_GB2312"/>
        <charset val="134"/>
      </rPr>
      <t>面积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亩</t>
    </r>
  </si>
  <si>
    <r>
      <rPr>
        <sz val="20"/>
        <rFont val="仿宋_GB2312"/>
        <charset val="134"/>
      </rPr>
      <t>金额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元</t>
    </r>
  </si>
  <si>
    <r>
      <rPr>
        <sz val="20"/>
        <rFont val="仿宋_GB2312"/>
        <charset val="134"/>
      </rPr>
      <t>合计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（金额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元）</t>
    </r>
  </si>
  <si>
    <t>盐池县冯记沟乡雨强土地股份专业合作社</t>
  </si>
  <si>
    <t>玉米耕</t>
  </si>
  <si>
    <t>玉米旋</t>
  </si>
  <si>
    <t>盐池县盐禾农机服务有限公司</t>
  </si>
  <si>
    <t>玉米耕（大户）</t>
  </si>
  <si>
    <t>玉米旋（大户）</t>
  </si>
  <si>
    <t>玉米播种（大户）</t>
  </si>
  <si>
    <t>盐池县农丰农机服务专业合作社</t>
  </si>
  <si>
    <t>玉米播种</t>
  </si>
  <si>
    <t>盐池县宝森农机服务有限公司</t>
  </si>
  <si>
    <t>盐池县银威农机服务有限公司</t>
  </si>
  <si>
    <t>盐池县聚成黄花种植专业合作社</t>
  </si>
  <si>
    <t>盐池县丰卓农机专业合作社</t>
  </si>
  <si>
    <t>盐池县三方农机专业合作社</t>
  </si>
  <si>
    <t>盐池县永盛农机作业服务有限公司</t>
  </si>
  <si>
    <t>盐池县盛鑫家庭农牧场</t>
  </si>
  <si>
    <t>盐池县湖生种养殖专业合作社</t>
  </si>
  <si>
    <t>小杂粮耕</t>
  </si>
  <si>
    <t>盐池县富地农机作业服务有限公司</t>
  </si>
  <si>
    <t>小杂粮旋播</t>
  </si>
  <si>
    <t>盐池县益农综合服务部</t>
  </si>
  <si>
    <t>小杂粮旋播（大户）</t>
  </si>
  <si>
    <t>盐池县王乐井乡牛记圈村经济合作社</t>
  </si>
  <si>
    <t>盐池县马坊农机服务专业合作社</t>
  </si>
  <si>
    <t>盐池县柠丰饲草生产加工有限公司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</si>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</sst>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24"/>
      <name val="仿宋_GB2312"/>
      <charset val="134"/>
    </font>
    <font>
      <b/>
      <sz val="24"/>
      <name val="宋体"/>
      <charset val="134"/>
      <scheme val="minor"/>
    </font>
    <font>
      <b/>
      <sz val="24"/>
      <name val="Times New Roman"/>
      <charset val="134"/>
    </font>
    <font>
      <sz val="20"/>
      <name val="仿宋_GB2312"/>
      <charset val="134"/>
    </font>
    <font>
      <sz val="12"/>
      <color rgb="FF000000"/>
      <name val="Times New Roman"/>
      <charset val="134"/>
    </font>
    <font>
      <b/>
      <sz val="16"/>
      <name val="仿宋_GB2312"/>
      <charset val="134"/>
    </font>
    <font>
      <sz val="16"/>
      <name val="宋体"/>
      <charset val="134"/>
      <scheme val="minor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42"/>
  <sheetViews>
    <sheetView tabSelected="1" workbookViewId="0">
      <selection activeCell="A9" sqref="A9:A11"/>
    </sheetView>
  </sheetViews>
  <sheetFormatPr defaultColWidth="8.99082568807339" defaultRowHeight="18.3"/>
  <cols>
    <col min="1" max="1" width="43" style="2" customWidth="1"/>
    <col min="2" max="2" width="26.2935779816514" style="3" customWidth="1"/>
    <col min="3" max="3" width="16.3211009174312" style="4" customWidth="1"/>
    <col min="4" max="4" width="17.2018348623853" style="5" customWidth="1"/>
    <col min="5" max="5" width="21.9357798165138" style="4" customWidth="1"/>
    <col min="6" max="217" width="8.99082568807339" style="6"/>
  </cols>
  <sheetData>
    <row r="1" ht="40" customHeight="1" spans="1:5">
      <c r="A1" s="7" t="s">
        <v>0</v>
      </c>
      <c r="B1" s="8"/>
      <c r="C1" s="9"/>
      <c r="D1" s="10"/>
      <c r="E1" s="11"/>
    </row>
    <row r="2" s="1" customFormat="1" ht="40.75" spans="1:2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</row>
    <row r="3" ht="24" customHeight="1" spans="1:5">
      <c r="A3" s="14" t="s">
        <v>6</v>
      </c>
      <c r="B3" s="15" t="s">
        <v>7</v>
      </c>
      <c r="C3" s="16">
        <v>1843.92</v>
      </c>
      <c r="D3" s="17">
        <f>C3*9</f>
        <v>16595.28</v>
      </c>
      <c r="E3" s="18">
        <f>D3+D4</f>
        <v>41223.28</v>
      </c>
    </row>
    <row r="4" ht="24" customHeight="1" spans="1:5">
      <c r="A4" s="19"/>
      <c r="B4" s="15" t="s">
        <v>8</v>
      </c>
      <c r="C4" s="16">
        <v>3078.5</v>
      </c>
      <c r="D4" s="17">
        <f>C4*8</f>
        <v>24628</v>
      </c>
      <c r="E4" s="20"/>
    </row>
    <row r="5" ht="24" customHeight="1" spans="1:5">
      <c r="A5" s="14" t="s">
        <v>9</v>
      </c>
      <c r="B5" s="15" t="s">
        <v>7</v>
      </c>
      <c r="C5" s="4">
        <v>2162.79</v>
      </c>
      <c r="D5" s="17">
        <f>C5*9</f>
        <v>19465.11</v>
      </c>
      <c r="E5" s="18">
        <f>D5+D6+D7+D8</f>
        <v>58580.02</v>
      </c>
    </row>
    <row r="6" ht="24" customHeight="1" spans="1:5">
      <c r="A6" s="21"/>
      <c r="B6" s="15" t="s">
        <v>10</v>
      </c>
      <c r="C6" s="16">
        <v>1782.09</v>
      </c>
      <c r="D6" s="17">
        <f>C6*8</f>
        <v>14256.72</v>
      </c>
      <c r="E6" s="22"/>
    </row>
    <row r="7" ht="24" customHeight="1" spans="1:5">
      <c r="A7" s="21"/>
      <c r="B7" s="15" t="s">
        <v>11</v>
      </c>
      <c r="C7" s="16">
        <v>1793.53</v>
      </c>
      <c r="D7" s="17">
        <f>C7*7</f>
        <v>12554.71</v>
      </c>
      <c r="E7" s="22"/>
    </row>
    <row r="8" ht="24" customHeight="1" spans="1:5">
      <c r="A8" s="19"/>
      <c r="B8" s="15" t="s">
        <v>12</v>
      </c>
      <c r="C8" s="16">
        <v>1757.64</v>
      </c>
      <c r="D8" s="17">
        <f>C8*7</f>
        <v>12303.48</v>
      </c>
      <c r="E8" s="20"/>
    </row>
    <row r="9" ht="24" customHeight="1" spans="1:5">
      <c r="A9" s="14" t="s">
        <v>13</v>
      </c>
      <c r="B9" s="15" t="s">
        <v>7</v>
      </c>
      <c r="C9" s="16">
        <v>4000</v>
      </c>
      <c r="D9" s="17">
        <f>C9*9</f>
        <v>36000</v>
      </c>
      <c r="E9" s="18">
        <f>D9+D10+D11</f>
        <v>84000</v>
      </c>
    </row>
    <row r="10" ht="24" customHeight="1" spans="1:5">
      <c r="A10" s="21"/>
      <c r="B10" s="15" t="s">
        <v>8</v>
      </c>
      <c r="C10" s="16">
        <v>4000</v>
      </c>
      <c r="D10" s="17">
        <f>C10*8</f>
        <v>32000</v>
      </c>
      <c r="E10" s="22"/>
    </row>
    <row r="11" ht="24" customHeight="1" spans="1:5">
      <c r="A11" s="19"/>
      <c r="B11" s="15" t="s">
        <v>14</v>
      </c>
      <c r="C11" s="16">
        <v>2000</v>
      </c>
      <c r="D11" s="17">
        <f>C11*8</f>
        <v>16000</v>
      </c>
      <c r="E11" s="20"/>
    </row>
    <row r="12" ht="24" customHeight="1" spans="1:5">
      <c r="A12" s="14" t="s">
        <v>15</v>
      </c>
      <c r="B12" s="15" t="s">
        <v>7</v>
      </c>
      <c r="C12" s="23">
        <v>1000</v>
      </c>
      <c r="D12" s="17">
        <f>C12*9</f>
        <v>9000</v>
      </c>
      <c r="E12" s="18">
        <f>D12+D13+D14</f>
        <v>25000</v>
      </c>
    </row>
    <row r="13" ht="24" customHeight="1" spans="1:5">
      <c r="A13" s="21"/>
      <c r="B13" s="15" t="s">
        <v>8</v>
      </c>
      <c r="C13" s="23">
        <v>1000</v>
      </c>
      <c r="D13" s="17">
        <f>C13*8</f>
        <v>8000</v>
      </c>
      <c r="E13" s="22"/>
    </row>
    <row r="14" ht="24" customHeight="1" spans="1:5">
      <c r="A14" s="19"/>
      <c r="B14" s="15" t="s">
        <v>14</v>
      </c>
      <c r="C14" s="23">
        <v>1000</v>
      </c>
      <c r="D14" s="17">
        <f>C14*8</f>
        <v>8000</v>
      </c>
      <c r="E14" s="20"/>
    </row>
    <row r="15" ht="24" customHeight="1" spans="1:5">
      <c r="A15" s="14" t="s">
        <v>16</v>
      </c>
      <c r="B15" s="15" t="s">
        <v>7</v>
      </c>
      <c r="C15" s="16">
        <v>9292.28</v>
      </c>
      <c r="D15" s="17">
        <f>C15*9</f>
        <v>83630.52</v>
      </c>
      <c r="E15" s="18">
        <f>D15+D16</f>
        <v>155971.88</v>
      </c>
    </row>
    <row r="16" ht="24" customHeight="1" spans="1:5">
      <c r="A16" s="19"/>
      <c r="B16" s="15" t="s">
        <v>8</v>
      </c>
      <c r="C16" s="16">
        <v>9042.67</v>
      </c>
      <c r="D16" s="17">
        <f>C16*8</f>
        <v>72341.36</v>
      </c>
      <c r="E16" s="20"/>
    </row>
    <row r="17" ht="24" customHeight="1" spans="1:5">
      <c r="A17" s="14" t="s">
        <v>17</v>
      </c>
      <c r="B17" s="15" t="s">
        <v>7</v>
      </c>
      <c r="C17" s="16">
        <v>1196</v>
      </c>
      <c r="D17" s="17">
        <f>C17*9</f>
        <v>10764</v>
      </c>
      <c r="E17" s="18">
        <f>D17+D18+D19</f>
        <v>41136.16</v>
      </c>
    </row>
    <row r="18" ht="24" customHeight="1" spans="1:5">
      <c r="A18" s="21"/>
      <c r="B18" s="15" t="s">
        <v>8</v>
      </c>
      <c r="C18" s="16">
        <v>1251.5</v>
      </c>
      <c r="D18" s="17">
        <f>C18*8</f>
        <v>10012</v>
      </c>
      <c r="E18" s="22"/>
    </row>
    <row r="19" ht="24" customHeight="1" spans="1:5">
      <c r="A19" s="19"/>
      <c r="B19" s="15" t="s">
        <v>14</v>
      </c>
      <c r="C19" s="16">
        <v>2545.02</v>
      </c>
      <c r="D19" s="17">
        <f>C19*8</f>
        <v>20360.16</v>
      </c>
      <c r="E19" s="20"/>
    </row>
    <row r="20" ht="24" customHeight="1" spans="1:5">
      <c r="A20" s="14" t="s">
        <v>18</v>
      </c>
      <c r="B20" s="15" t="s">
        <v>7</v>
      </c>
      <c r="C20" s="23">
        <v>1000</v>
      </c>
      <c r="D20" s="17">
        <f>C20*9</f>
        <v>9000</v>
      </c>
      <c r="E20" s="18">
        <f>D20+D21+D22</f>
        <v>25000</v>
      </c>
    </row>
    <row r="21" ht="24" customHeight="1" spans="1:5">
      <c r="A21" s="21"/>
      <c r="B21" s="15" t="s">
        <v>8</v>
      </c>
      <c r="C21" s="23">
        <v>1000</v>
      </c>
      <c r="D21" s="17">
        <f>C21*8</f>
        <v>8000</v>
      </c>
      <c r="E21" s="22"/>
    </row>
    <row r="22" ht="24" customHeight="1" spans="1:5">
      <c r="A22" s="19"/>
      <c r="B22" s="15" t="s">
        <v>14</v>
      </c>
      <c r="C22" s="23">
        <v>1000</v>
      </c>
      <c r="D22" s="17">
        <f>C22*8</f>
        <v>8000</v>
      </c>
      <c r="E22" s="20"/>
    </row>
    <row r="23" ht="24" customHeight="1" spans="1:5">
      <c r="A23" s="24" t="s">
        <v>19</v>
      </c>
      <c r="B23" s="15" t="s">
        <v>7</v>
      </c>
      <c r="C23" s="16">
        <v>754.31</v>
      </c>
      <c r="D23" s="17">
        <f>C23*9</f>
        <v>6788.79</v>
      </c>
      <c r="E23" s="18">
        <f>D23+D24</f>
        <v>12698.95</v>
      </c>
    </row>
    <row r="24" ht="24" customHeight="1" spans="1:5">
      <c r="A24" s="24"/>
      <c r="B24" s="15" t="s">
        <v>8</v>
      </c>
      <c r="C24" s="16">
        <v>738.77</v>
      </c>
      <c r="D24" s="17">
        <f>C24*8</f>
        <v>5910.16</v>
      </c>
      <c r="E24" s="20"/>
    </row>
    <row r="25" ht="24" customHeight="1" spans="1:5">
      <c r="A25" s="24" t="s">
        <v>20</v>
      </c>
      <c r="B25" s="15" t="s">
        <v>7</v>
      </c>
      <c r="C25" s="16">
        <v>1922.45</v>
      </c>
      <c r="D25" s="17">
        <f>C25*9</f>
        <v>17302.05</v>
      </c>
      <c r="E25" s="18">
        <f>D25+D26</f>
        <v>31142.85</v>
      </c>
    </row>
    <row r="26" ht="24" customHeight="1" spans="1:5">
      <c r="A26" s="25"/>
      <c r="B26" s="15" t="s">
        <v>8</v>
      </c>
      <c r="C26" s="16">
        <v>1730.1</v>
      </c>
      <c r="D26" s="17">
        <f>C26*8</f>
        <v>13840.8</v>
      </c>
      <c r="E26" s="20"/>
    </row>
    <row r="27" ht="24" customHeight="1" spans="1:5">
      <c r="A27" s="14" t="s">
        <v>21</v>
      </c>
      <c r="B27" s="15" t="s">
        <v>7</v>
      </c>
      <c r="C27" s="26">
        <v>10863.13</v>
      </c>
      <c r="D27" s="17">
        <f>C27*9</f>
        <v>97768.17</v>
      </c>
      <c r="E27" s="18">
        <f>D27+D28+D29</f>
        <v>168723.05</v>
      </c>
    </row>
    <row r="28" ht="24" customHeight="1" spans="1:5">
      <c r="A28" s="21"/>
      <c r="B28" s="15" t="s">
        <v>8</v>
      </c>
      <c r="C28" s="26">
        <v>8339.23</v>
      </c>
      <c r="D28" s="17">
        <f>C28*8</f>
        <v>66713.84</v>
      </c>
      <c r="E28" s="22"/>
    </row>
    <row r="29" ht="24" customHeight="1" spans="1:5">
      <c r="A29" s="19"/>
      <c r="B29" s="15" t="s">
        <v>14</v>
      </c>
      <c r="C29" s="26">
        <v>530.13</v>
      </c>
      <c r="D29" s="17">
        <f>C29*8</f>
        <v>4241.04</v>
      </c>
      <c r="E29" s="20"/>
    </row>
    <row r="30" ht="24" customHeight="1" spans="1:5">
      <c r="A30" s="24" t="s">
        <v>22</v>
      </c>
      <c r="B30" s="15" t="s">
        <v>23</v>
      </c>
      <c r="C30" s="16">
        <v>1792</v>
      </c>
      <c r="D30" s="17">
        <f>C30*7</f>
        <v>12544</v>
      </c>
      <c r="E30" s="23">
        <f>D30</f>
        <v>12544</v>
      </c>
    </row>
    <row r="31" ht="24" customHeight="1" spans="1:5">
      <c r="A31" s="14" t="s">
        <v>24</v>
      </c>
      <c r="B31" s="15" t="s">
        <v>23</v>
      </c>
      <c r="C31" s="27">
        <v>125.35</v>
      </c>
      <c r="D31" s="17">
        <f>C31*7</f>
        <v>877.45</v>
      </c>
      <c r="E31" s="18">
        <f>D31+D32</f>
        <v>2701.33</v>
      </c>
    </row>
    <row r="32" ht="24" customHeight="1" spans="1:5">
      <c r="A32" s="19"/>
      <c r="B32" s="15" t="s">
        <v>25</v>
      </c>
      <c r="C32" s="27">
        <v>303.98</v>
      </c>
      <c r="D32" s="17">
        <f>C32*6</f>
        <v>1823.88</v>
      </c>
      <c r="E32" s="20"/>
    </row>
    <row r="33" ht="24" customHeight="1" spans="1:5">
      <c r="A33" s="14" t="s">
        <v>26</v>
      </c>
      <c r="B33" s="15" t="s">
        <v>23</v>
      </c>
      <c r="C33" s="16">
        <v>1678.83</v>
      </c>
      <c r="D33" s="17">
        <f>C33*7</f>
        <v>11751.81</v>
      </c>
      <c r="E33" s="18">
        <f>D33+D34+D35</f>
        <v>27687</v>
      </c>
    </row>
    <row r="34" ht="24" customHeight="1" spans="1:5">
      <c r="A34" s="21"/>
      <c r="B34" s="15" t="s">
        <v>25</v>
      </c>
      <c r="C34" s="26">
        <v>2419.24</v>
      </c>
      <c r="D34" s="17">
        <f>C34*6</f>
        <v>14515.44</v>
      </c>
      <c r="E34" s="22"/>
    </row>
    <row r="35" ht="24" customHeight="1" spans="1:5">
      <c r="A35" s="19"/>
      <c r="B35" s="15" t="s">
        <v>27</v>
      </c>
      <c r="C35" s="26">
        <v>283.95</v>
      </c>
      <c r="D35" s="17">
        <f>C35*5</f>
        <v>1419.75</v>
      </c>
      <c r="E35" s="20"/>
    </row>
    <row r="36" ht="24" customHeight="1" spans="1:5">
      <c r="A36" s="14" t="s">
        <v>28</v>
      </c>
      <c r="B36" s="15" t="s">
        <v>23</v>
      </c>
      <c r="C36" s="16">
        <v>25374.87</v>
      </c>
      <c r="D36" s="17">
        <f>C36*7</f>
        <v>177624.09</v>
      </c>
      <c r="E36" s="18">
        <f>D36+D37</f>
        <v>210536.85</v>
      </c>
    </row>
    <row r="37" ht="24" customHeight="1" spans="1:5">
      <c r="A37" s="19"/>
      <c r="B37" s="15" t="s">
        <v>25</v>
      </c>
      <c r="C37" s="16">
        <v>5485.46</v>
      </c>
      <c r="D37" s="17">
        <f>C37*6</f>
        <v>32912.76</v>
      </c>
      <c r="E37" s="20"/>
    </row>
    <row r="38" ht="24" customHeight="1" spans="1:5">
      <c r="A38" s="14" t="s">
        <v>29</v>
      </c>
      <c r="B38" s="15" t="s">
        <v>23</v>
      </c>
      <c r="C38" s="16">
        <v>1845.59</v>
      </c>
      <c r="D38" s="17">
        <f>C38*7</f>
        <v>12919.13</v>
      </c>
      <c r="E38" s="18">
        <f>D38+D39</f>
        <v>27426.11</v>
      </c>
    </row>
    <row r="39" ht="24" customHeight="1" spans="1:5">
      <c r="A39" s="19"/>
      <c r="B39" s="15" t="s">
        <v>25</v>
      </c>
      <c r="C39" s="16">
        <v>2417.83</v>
      </c>
      <c r="D39" s="17">
        <f>C39*6</f>
        <v>14506.98</v>
      </c>
      <c r="E39" s="20"/>
    </row>
    <row r="40" ht="24" customHeight="1" spans="1:5">
      <c r="A40" s="14" t="s">
        <v>30</v>
      </c>
      <c r="B40" s="15" t="s">
        <v>23</v>
      </c>
      <c r="C40" s="16">
        <v>1398.31</v>
      </c>
      <c r="D40" s="17">
        <f>C40*7</f>
        <v>9788.17</v>
      </c>
      <c r="E40" s="18">
        <f>D40+D41</f>
        <v>12121.15</v>
      </c>
    </row>
    <row r="41" ht="24" customHeight="1" spans="1:5">
      <c r="A41" s="19"/>
      <c r="B41" s="15" t="s">
        <v>25</v>
      </c>
      <c r="C41" s="16">
        <v>388.83</v>
      </c>
      <c r="D41" s="17">
        <f>C41*6</f>
        <v>2332.98</v>
      </c>
      <c r="E41" s="20"/>
    </row>
    <row r="42" ht="33" customHeight="1" spans="1:5">
      <c r="A42" s="28" t="s">
        <v>31</v>
      </c>
      <c r="B42" s="29"/>
      <c r="C42" s="30">
        <f>SUM(C3:C41)</f>
        <v>120138.3</v>
      </c>
      <c r="D42" s="31">
        <f>SUM(D3:D41)</f>
        <v>936492.63</v>
      </c>
      <c r="E42" s="30">
        <f>SUM(E3:E41)</f>
        <v>936492.63</v>
      </c>
    </row>
  </sheetData>
  <mergeCells count="31">
    <mergeCell ref="A1:E1"/>
    <mergeCell ref="A3:A4"/>
    <mergeCell ref="A5:A8"/>
    <mergeCell ref="A9:A11"/>
    <mergeCell ref="A12:A14"/>
    <mergeCell ref="A15:A16"/>
    <mergeCell ref="A17:A19"/>
    <mergeCell ref="A20:A22"/>
    <mergeCell ref="A23:A24"/>
    <mergeCell ref="A25:A26"/>
    <mergeCell ref="A27:A29"/>
    <mergeCell ref="A31:A32"/>
    <mergeCell ref="A33:A35"/>
    <mergeCell ref="A36:A37"/>
    <mergeCell ref="A38:A39"/>
    <mergeCell ref="A40:A41"/>
    <mergeCell ref="E3:E4"/>
    <mergeCell ref="E5:E8"/>
    <mergeCell ref="E9:E11"/>
    <mergeCell ref="E12:E14"/>
    <mergeCell ref="E15:E16"/>
    <mergeCell ref="E17:E19"/>
    <mergeCell ref="E20:E22"/>
    <mergeCell ref="E23:E24"/>
    <mergeCell ref="E25:E26"/>
    <mergeCell ref="E27:E29"/>
    <mergeCell ref="E31:E32"/>
    <mergeCell ref="E33:E35"/>
    <mergeCell ref="E36:E37"/>
    <mergeCell ref="E38:E39"/>
    <mergeCell ref="E40:E41"/>
  </mergeCells>
  <pageMargins left="0.75" right="0.75" top="0.550694444444444" bottom="0.472222222222222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心随风飞</cp:lastModifiedBy>
  <dcterms:created xsi:type="dcterms:W3CDTF">2022-12-14T09:21:00Z</dcterms:created>
  <dcterms:modified xsi:type="dcterms:W3CDTF">2024-11-05T00:55:18Z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0627013009924DE2992AFE5BCFADF04E_13</vt:lpwstr>
  </property>
  <property fmtid="{D5CDD505-2E9C-101B-9397-08002B2CF9AE}" pid="3" name="KSOProductBuildVer">
    <vt:lpwstr>2052-12.1.0.18608</vt:lpwstr>
  </property>
</Properties>
</file>