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63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<sst xmlns="http://schemas.openxmlformats.org/spreadsheetml/2006/main" count="66" uniqueCount="38">
  <si>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2024年盐池县农业社会化服务项目实施内容</t>
  </si>
  <si>
    <t>服务组织名称</t>
  </si>
  <si>
    <t>环节</t>
  </si>
  <si>
    <r>
      <rPr>
        <sz val="20"/>
        <rFont val="仿宋_GB2312"/>
        <charset val="134"/>
      </rPr>
      <t>面积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亩</t>
    </r>
  </si>
  <si>
    <r>
      <rPr>
        <sz val="20"/>
        <rFont val="仿宋_GB2312"/>
        <charset val="134"/>
      </rPr>
      <t>金额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元</t>
    </r>
  </si>
  <si>
    <r>
      <rPr>
        <sz val="20"/>
        <rFont val="仿宋_GB2312"/>
        <charset val="134"/>
      </rPr>
      <t>合计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（金额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元）</t>
    </r>
  </si>
  <si>
    <t>盐池县冯记沟乡雨强土地股份专业合作社</t>
  </si>
  <si>
    <t>玉米收获</t>
  </si>
  <si>
    <t>盐池县农丰农机服务专业合作社</t>
  </si>
  <si>
    <t>盐池县恒萱达黄花种植专业合作社联合社</t>
  </si>
  <si>
    <t>宁夏一方生态农业科技有限公司</t>
  </si>
  <si>
    <t>盐池县恒丰种植专业合作社</t>
  </si>
  <si>
    <t>盐池县盐禾农机服务有限公司</t>
  </si>
  <si>
    <t>盐池县银威农机服务有限公司</t>
  </si>
  <si>
    <t>盐池县顺风农机服务专业合作社</t>
  </si>
  <si>
    <t>青贮收获</t>
  </si>
  <si>
    <t>盐池县丰卓农机专业合作社</t>
  </si>
  <si>
    <t>盐池县宝森种养殖专业合作社</t>
  </si>
  <si>
    <t>玉米收获（大户）</t>
  </si>
  <si>
    <t>盐池县三方农机专业合作社</t>
  </si>
  <si>
    <t>盐池县盛鑫家庭农牧场</t>
  </si>
  <si>
    <t>盐池县恒盛农机作业服务有限公司</t>
  </si>
  <si>
    <t>青贮收获（大户）</t>
  </si>
  <si>
    <t>盐池县王乐井乡牛记圈村经济合作社</t>
  </si>
  <si>
    <t>盐池县下王庄种养殖专业合作社</t>
  </si>
  <si>
    <t>盐池县聚成黄花种植专业合作社</t>
  </si>
  <si>
    <t>盐池县麻黄山乡李塬畔村经济合作社</t>
  </si>
  <si>
    <t>小杂粮耕</t>
  </si>
  <si>
    <t>小杂粮旋种</t>
  </si>
  <si>
    <t>小杂粮收</t>
  </si>
  <si>
    <t>盐池县麻黄山乡胶泥湾村经济合作社</t>
  </si>
  <si>
    <t>盐池县富地农机作业服务有限公司</t>
  </si>
  <si>
    <t>牧草收割打捆</t>
  </si>
  <si>
    <t>秋深翻</t>
  </si>
  <si>
    <t>盐池县马坊农机服务专业合作社</t>
  </si>
  <si>
    <t>盐池县益农综合服务部</t>
  </si>
  <si>
    <t>盐池县柠丰饲草生产加工有限公司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</si>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</sst>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b/>
      <sz val="24"/>
      <name val="仿宋_GB2312"/>
      <charset val="134"/>
    </font>
    <font>
      <b/>
      <sz val="24"/>
      <name val="宋体"/>
      <charset val="134"/>
      <scheme val="minor"/>
    </font>
    <font>
      <b/>
      <sz val="24"/>
      <name val="Times New Roman"/>
      <charset val="134"/>
    </font>
    <font>
      <sz val="20"/>
      <name val="仿宋_GB2312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I40"/>
  <sheetViews>
    <sheetView tabSelected="1" workbookViewId="0">
      <selection activeCell="A10" sqref="A10:A11"/>
    </sheetView>
  </sheetViews>
  <sheetFormatPr defaultColWidth="8.99082568807339" defaultRowHeight="18.3"/>
  <cols>
    <col min="1" max="1" width="44.8715596330275" style="2" customWidth="1"/>
    <col min="2" max="2" width="25.5412844036697" style="3" customWidth="1"/>
    <col min="3" max="3" width="14.697247706422" style="4" customWidth="1"/>
    <col min="4" max="4" width="13.7064220183486" style="5" customWidth="1"/>
    <col min="5" max="5" width="14.954128440367" style="4" customWidth="1"/>
    <col min="6" max="217" width="8.99082568807339" style="6"/>
  </cols>
  <sheetData>
    <row r="1" customFormat="1" ht="40" customHeight="1" spans="1:217">
      <c r="A1" s="7" t="s">
        <v>0</v>
      </c>
      <c r="B1" s="8"/>
      <c r="C1" s="9"/>
      <c r="D1" s="10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="1" customFormat="1" ht="40.75" spans="1:2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</row>
    <row r="3" customFormat="1" ht="38" customHeight="1" spans="1:217">
      <c r="A3" s="14" t="s">
        <v>6</v>
      </c>
      <c r="B3" s="14" t="s">
        <v>7</v>
      </c>
      <c r="C3" s="15">
        <v>1240</v>
      </c>
      <c r="D3" s="16">
        <f t="shared" ref="D3:D16" si="0">C3*16</f>
        <v>19840</v>
      </c>
      <c r="E3" s="17">
        <f>D3</f>
        <v>19840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ht="20" customHeight="1" spans="1:5">
      <c r="A4" s="18" t="s">
        <v>8</v>
      </c>
      <c r="B4" s="14" t="s">
        <v>7</v>
      </c>
      <c r="C4" s="4">
        <v>4000</v>
      </c>
      <c r="D4" s="16">
        <f t="shared" si="0"/>
        <v>64000</v>
      </c>
      <c r="E4" s="17">
        <f t="shared" ref="E4:E9" si="1">D4</f>
        <v>64000</v>
      </c>
    </row>
    <row r="5" ht="38" customHeight="1" spans="1:5">
      <c r="A5" s="14" t="s">
        <v>9</v>
      </c>
      <c r="B5" s="14" t="s">
        <v>7</v>
      </c>
      <c r="C5" s="15">
        <v>1780.23</v>
      </c>
      <c r="D5" s="16">
        <f t="shared" si="0"/>
        <v>28483.68</v>
      </c>
      <c r="E5" s="17">
        <f t="shared" si="1"/>
        <v>28483.68</v>
      </c>
    </row>
    <row r="6" ht="20" customHeight="1" spans="1:5">
      <c r="A6" s="14" t="s">
        <v>10</v>
      </c>
      <c r="B6" s="14" t="s">
        <v>7</v>
      </c>
      <c r="C6" s="15">
        <v>697.25</v>
      </c>
      <c r="D6" s="16">
        <f t="shared" si="0"/>
        <v>11156</v>
      </c>
      <c r="E6" s="17">
        <f t="shared" si="1"/>
        <v>11156</v>
      </c>
    </row>
    <row r="7" ht="20" customHeight="1" spans="1:5">
      <c r="A7" s="14" t="s">
        <v>11</v>
      </c>
      <c r="B7" s="14" t="s">
        <v>7</v>
      </c>
      <c r="C7" s="15">
        <v>3758.75</v>
      </c>
      <c r="D7" s="16">
        <f t="shared" si="0"/>
        <v>60140</v>
      </c>
      <c r="E7" s="17">
        <f t="shared" si="1"/>
        <v>60140</v>
      </c>
    </row>
    <row r="8" ht="20" customHeight="1" spans="1:5">
      <c r="A8" s="19" t="s">
        <v>12</v>
      </c>
      <c r="B8" s="14" t="s">
        <v>7</v>
      </c>
      <c r="C8" s="15">
        <v>1756.08</v>
      </c>
      <c r="D8" s="16">
        <f t="shared" si="0"/>
        <v>28097.28</v>
      </c>
      <c r="E8" s="17">
        <f t="shared" si="1"/>
        <v>28097.28</v>
      </c>
    </row>
    <row r="9" ht="20" customHeight="1" spans="1:5">
      <c r="A9" s="14" t="s">
        <v>13</v>
      </c>
      <c r="B9" s="14" t="s">
        <v>7</v>
      </c>
      <c r="C9" s="15">
        <v>6396.45</v>
      </c>
      <c r="D9" s="16">
        <f t="shared" si="0"/>
        <v>102343.2</v>
      </c>
      <c r="E9" s="17">
        <f t="shared" si="1"/>
        <v>102343.2</v>
      </c>
    </row>
    <row r="10" ht="20" customHeight="1" spans="1:5">
      <c r="A10" s="18" t="s">
        <v>14</v>
      </c>
      <c r="B10" s="14" t="s">
        <v>7</v>
      </c>
      <c r="C10" s="15">
        <v>10423.92</v>
      </c>
      <c r="D10" s="16">
        <f t="shared" si="0"/>
        <v>166782.72</v>
      </c>
      <c r="E10" s="20">
        <f>D10+D11</f>
        <v>176317.6</v>
      </c>
    </row>
    <row r="11" ht="20" customHeight="1" spans="1:5">
      <c r="A11" s="21"/>
      <c r="B11" s="14" t="s">
        <v>15</v>
      </c>
      <c r="C11" s="15">
        <v>595.93</v>
      </c>
      <c r="D11" s="16">
        <f t="shared" si="0"/>
        <v>9534.88</v>
      </c>
      <c r="E11" s="22"/>
    </row>
    <row r="12" ht="20" customHeight="1" spans="1:5">
      <c r="A12" s="14" t="s">
        <v>16</v>
      </c>
      <c r="B12" s="14" t="s">
        <v>7</v>
      </c>
      <c r="C12" s="15">
        <v>1013.22</v>
      </c>
      <c r="D12" s="16">
        <f t="shared" si="0"/>
        <v>16211.52</v>
      </c>
      <c r="E12" s="17">
        <f>D12</f>
        <v>16211.52</v>
      </c>
    </row>
    <row r="13" ht="20" customHeight="1" spans="1:5">
      <c r="A13" s="18" t="s">
        <v>17</v>
      </c>
      <c r="B13" s="14" t="s">
        <v>7</v>
      </c>
      <c r="C13" s="15">
        <v>1541.58</v>
      </c>
      <c r="D13" s="16">
        <f t="shared" si="0"/>
        <v>24665.28</v>
      </c>
      <c r="E13" s="20">
        <f>D13+D14</f>
        <v>46541.58</v>
      </c>
    </row>
    <row r="14" ht="20" customHeight="1" spans="1:5">
      <c r="A14" s="21"/>
      <c r="B14" s="14" t="s">
        <v>18</v>
      </c>
      <c r="C14" s="15">
        <v>1458.42</v>
      </c>
      <c r="D14" s="16">
        <f>C14*15</f>
        <v>21876.3</v>
      </c>
      <c r="E14" s="22"/>
    </row>
    <row r="15" ht="20" customHeight="1" spans="1:5">
      <c r="A15" s="14" t="s">
        <v>19</v>
      </c>
      <c r="B15" s="14" t="s">
        <v>7</v>
      </c>
      <c r="C15" s="15">
        <v>989.03</v>
      </c>
      <c r="D15" s="16">
        <f>C15*16</f>
        <v>15824.48</v>
      </c>
      <c r="E15" s="17">
        <f>D15</f>
        <v>15824.48</v>
      </c>
    </row>
    <row r="16" ht="20" customHeight="1" spans="1:5">
      <c r="A16" s="18" t="s">
        <v>20</v>
      </c>
      <c r="B16" s="14" t="s">
        <v>7</v>
      </c>
      <c r="C16" s="15">
        <v>4835.8</v>
      </c>
      <c r="D16" s="16">
        <f>C16*16</f>
        <v>77372.8</v>
      </c>
      <c r="E16" s="20">
        <f>D16+D17</f>
        <v>88264.64</v>
      </c>
    </row>
    <row r="17" ht="20" customHeight="1" spans="1:5">
      <c r="A17" s="21"/>
      <c r="B17" s="14" t="s">
        <v>15</v>
      </c>
      <c r="C17" s="15">
        <v>680.74</v>
      </c>
      <c r="D17" s="16">
        <f>C17*16</f>
        <v>10891.84</v>
      </c>
      <c r="E17" s="22"/>
    </row>
    <row r="18" ht="20" customHeight="1" spans="1:5">
      <c r="A18" s="18" t="s">
        <v>21</v>
      </c>
      <c r="B18" s="14" t="s">
        <v>18</v>
      </c>
      <c r="C18" s="15">
        <v>1155.22</v>
      </c>
      <c r="D18" s="16">
        <f>C18*15</f>
        <v>17328.3</v>
      </c>
      <c r="E18" s="20">
        <f>D18+D19</f>
        <v>51953.55</v>
      </c>
    </row>
    <row r="19" ht="20" customHeight="1" spans="1:5">
      <c r="A19" s="21"/>
      <c r="B19" s="14" t="s">
        <v>22</v>
      </c>
      <c r="C19" s="15">
        <v>2308.35</v>
      </c>
      <c r="D19" s="16">
        <f>C19*15</f>
        <v>34625.25</v>
      </c>
      <c r="E19" s="22"/>
    </row>
    <row r="20" ht="20" customHeight="1" spans="1:5">
      <c r="A20" s="18" t="s">
        <v>23</v>
      </c>
      <c r="B20" s="14" t="s">
        <v>7</v>
      </c>
      <c r="C20" s="15">
        <v>7585.63</v>
      </c>
      <c r="D20" s="16">
        <f>C20*16</f>
        <v>121370.08</v>
      </c>
      <c r="E20" s="20">
        <f>D20+D21+D22+D23</f>
        <v>324635.68</v>
      </c>
    </row>
    <row r="21" ht="20" customHeight="1" spans="1:5">
      <c r="A21" s="19"/>
      <c r="B21" s="14" t="s">
        <v>18</v>
      </c>
      <c r="C21" s="15">
        <v>1084.08</v>
      </c>
      <c r="D21" s="16">
        <f>C21*15</f>
        <v>16261.2</v>
      </c>
      <c r="E21" s="23"/>
    </row>
    <row r="22" ht="20" customHeight="1" spans="1:5">
      <c r="A22" s="19"/>
      <c r="B22" s="14" t="s">
        <v>15</v>
      </c>
      <c r="C22" s="15">
        <v>9615.15</v>
      </c>
      <c r="D22" s="16">
        <f>C22*16</f>
        <v>153842.4</v>
      </c>
      <c r="E22" s="23"/>
    </row>
    <row r="23" ht="20" customHeight="1" spans="1:5">
      <c r="A23" s="21"/>
      <c r="B23" s="14" t="s">
        <v>22</v>
      </c>
      <c r="C23" s="15">
        <v>2210.8</v>
      </c>
      <c r="D23" s="16">
        <f>C23*15</f>
        <v>33162</v>
      </c>
      <c r="E23" s="22"/>
    </row>
    <row r="24" ht="20" customHeight="1" spans="1:5">
      <c r="A24" s="18" t="s">
        <v>24</v>
      </c>
      <c r="B24" s="14" t="s">
        <v>7</v>
      </c>
      <c r="C24" s="15">
        <v>4385.93</v>
      </c>
      <c r="D24" s="16">
        <f>C24*16</f>
        <v>70174.88</v>
      </c>
      <c r="E24" s="20">
        <f>D24+D25</f>
        <v>78662.33</v>
      </c>
    </row>
    <row r="25" ht="20" customHeight="1" spans="1:5">
      <c r="A25" s="21"/>
      <c r="B25" s="14" t="s">
        <v>18</v>
      </c>
      <c r="C25" s="24">
        <v>565.83</v>
      </c>
      <c r="D25" s="16">
        <f>C25*15</f>
        <v>8487.45</v>
      </c>
      <c r="E25" s="22"/>
    </row>
    <row r="26" ht="20" customHeight="1" spans="1:5">
      <c r="A26" s="14" t="s">
        <v>25</v>
      </c>
      <c r="B26" s="14" t="s">
        <v>7</v>
      </c>
      <c r="C26" s="24">
        <v>1908.28</v>
      </c>
      <c r="D26" s="16">
        <f>C26*16</f>
        <v>30532.48</v>
      </c>
      <c r="E26" s="17">
        <f>D26</f>
        <v>30532.48</v>
      </c>
    </row>
    <row r="27" ht="20" customHeight="1" spans="1:5">
      <c r="A27" s="18" t="s">
        <v>26</v>
      </c>
      <c r="B27" s="14" t="s">
        <v>27</v>
      </c>
      <c r="C27" s="24">
        <v>12947.57</v>
      </c>
      <c r="D27" s="16">
        <f>C27*7</f>
        <v>90632.99</v>
      </c>
      <c r="E27" s="20">
        <f>D27+D28+D29</f>
        <v>206632.87</v>
      </c>
    </row>
    <row r="28" ht="20" customHeight="1" spans="1:5">
      <c r="A28" s="19"/>
      <c r="B28" s="14" t="s">
        <v>28</v>
      </c>
      <c r="C28" s="24">
        <v>9818.5</v>
      </c>
      <c r="D28" s="16">
        <f>C28*6</f>
        <v>58911</v>
      </c>
      <c r="E28" s="23"/>
    </row>
    <row r="29" ht="20" customHeight="1" spans="1:5">
      <c r="A29" s="21"/>
      <c r="B29" s="14" t="s">
        <v>29</v>
      </c>
      <c r="C29" s="24">
        <v>7136.11</v>
      </c>
      <c r="D29" s="16">
        <f>C29*8</f>
        <v>57088.88</v>
      </c>
      <c r="E29" s="22"/>
    </row>
    <row r="30" ht="20" customHeight="1" spans="1:5">
      <c r="A30" s="18" t="s">
        <v>30</v>
      </c>
      <c r="B30" s="14" t="s">
        <v>27</v>
      </c>
      <c r="C30" s="24">
        <v>8164.61</v>
      </c>
      <c r="D30" s="16">
        <f>C30*7</f>
        <v>57152.27</v>
      </c>
      <c r="E30" s="20">
        <f>D30+D31+D32</f>
        <v>155646.57</v>
      </c>
    </row>
    <row r="31" ht="20" customHeight="1" spans="1:5">
      <c r="A31" s="19"/>
      <c r="B31" s="14" t="s">
        <v>28</v>
      </c>
      <c r="C31" s="24">
        <v>10866.73</v>
      </c>
      <c r="D31" s="16">
        <f>C31*6</f>
        <v>65200.38</v>
      </c>
      <c r="E31" s="23"/>
    </row>
    <row r="32" ht="20" customHeight="1" spans="1:5">
      <c r="A32" s="21"/>
      <c r="B32" s="14" t="s">
        <v>29</v>
      </c>
      <c r="C32" s="24">
        <v>4161.74</v>
      </c>
      <c r="D32" s="16">
        <f>C32*8</f>
        <v>33293.92</v>
      </c>
      <c r="E32" s="22"/>
    </row>
    <row r="33" ht="18.35" spans="1:5">
      <c r="A33" s="18" t="s">
        <v>31</v>
      </c>
      <c r="B33" s="14" t="s">
        <v>32</v>
      </c>
      <c r="C33" s="24">
        <v>138.13</v>
      </c>
      <c r="D33" s="16">
        <f>C33*13</f>
        <v>1795.69</v>
      </c>
      <c r="E33" s="20">
        <f>D33+D34+D35</f>
        <v>17029.52</v>
      </c>
    </row>
    <row r="34" ht="18.35" spans="1:5">
      <c r="A34" s="19"/>
      <c r="B34" s="14" t="s">
        <v>29</v>
      </c>
      <c r="C34" s="24">
        <v>1168.94</v>
      </c>
      <c r="D34" s="16">
        <f>C34*8</f>
        <v>9351.52</v>
      </c>
      <c r="E34" s="23"/>
    </row>
    <row r="35" ht="18.35" spans="1:5">
      <c r="A35" s="21"/>
      <c r="B35" s="14" t="s">
        <v>33</v>
      </c>
      <c r="C35" s="24">
        <v>840.33</v>
      </c>
      <c r="D35" s="16">
        <f>C35*7</f>
        <v>5882.31</v>
      </c>
      <c r="E35" s="22"/>
    </row>
    <row r="36" ht="18.35" spans="1:5">
      <c r="A36" s="18" t="s">
        <v>34</v>
      </c>
      <c r="B36" s="14" t="s">
        <v>32</v>
      </c>
      <c r="C36" s="24">
        <v>2060.26</v>
      </c>
      <c r="D36" s="16">
        <f>C36*13</f>
        <v>26783.38</v>
      </c>
      <c r="E36" s="17">
        <f>D36</f>
        <v>26783.38</v>
      </c>
    </row>
    <row r="37" ht="18.35" spans="1:5">
      <c r="A37" s="14" t="s">
        <v>35</v>
      </c>
      <c r="B37" s="14" t="s">
        <v>32</v>
      </c>
      <c r="C37" s="24">
        <v>1671.48</v>
      </c>
      <c r="D37" s="16">
        <f>C37*13</f>
        <v>21729.24</v>
      </c>
      <c r="E37" s="20">
        <f>D37+D38</f>
        <v>38774.92</v>
      </c>
    </row>
    <row r="38" ht="18.35" spans="1:5">
      <c r="A38" s="14"/>
      <c r="B38" s="14" t="s">
        <v>29</v>
      </c>
      <c r="C38" s="17">
        <v>2130.71</v>
      </c>
      <c r="D38" s="16">
        <f>C38*8</f>
        <v>17045.68</v>
      </c>
      <c r="E38" s="22"/>
    </row>
    <row r="39" ht="18.35" spans="1:5">
      <c r="A39" s="14" t="s">
        <v>36</v>
      </c>
      <c r="B39" s="14" t="s">
        <v>33</v>
      </c>
      <c r="C39" s="17">
        <v>497.72</v>
      </c>
      <c r="D39" s="16">
        <f>C39*7</f>
        <v>3484.04</v>
      </c>
      <c r="E39" s="17">
        <f>D39</f>
        <v>3484.04</v>
      </c>
    </row>
    <row r="40" spans="1:5">
      <c r="A40" s="25" t="s">
        <v>37</v>
      </c>
      <c r="B40" s="26"/>
      <c r="C40" s="17">
        <f>SUM(C3:C39)</f>
        <v>133589.5</v>
      </c>
      <c r="D40" s="16">
        <f>SUM(D3:D39)</f>
        <v>1591355.32</v>
      </c>
      <c r="E40" s="17">
        <f>SUM(E3:E39)</f>
        <v>1591355.32</v>
      </c>
    </row>
  </sheetData>
  <mergeCells count="22">
    <mergeCell ref="A1:E1"/>
    <mergeCell ref="A40:B40"/>
    <mergeCell ref="A10:A11"/>
    <mergeCell ref="A13:A14"/>
    <mergeCell ref="A16:A17"/>
    <mergeCell ref="A18:A19"/>
    <mergeCell ref="A20:A23"/>
    <mergeCell ref="A24:A25"/>
    <mergeCell ref="A27:A29"/>
    <mergeCell ref="A30:A32"/>
    <mergeCell ref="A33:A35"/>
    <mergeCell ref="A37:A38"/>
    <mergeCell ref="E10:E11"/>
    <mergeCell ref="E13:E14"/>
    <mergeCell ref="E16:E17"/>
    <mergeCell ref="E18:E19"/>
    <mergeCell ref="E20:E23"/>
    <mergeCell ref="E24:E25"/>
    <mergeCell ref="E27:E29"/>
    <mergeCell ref="E30:E32"/>
    <mergeCell ref="E33:E35"/>
    <mergeCell ref="E37:E38"/>
  </mergeCells>
  <pageMargins left="0.75" right="0.75" top="0.786805555555556" bottom="0.786805555555556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心随风飞</cp:lastModifiedBy>
  <dcterms:created xsi:type="dcterms:W3CDTF">2022-12-14T09:21:00Z</dcterms:created>
  <dcterms:modified xsi:type="dcterms:W3CDTF">2024-11-28T09:50:01Z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B91592E1062645B79C3F8812B500105A_13</vt:lpwstr>
  </property>
  <property fmtid="{D5CDD505-2E9C-101B-9397-08002B2CF9AE}" pid="3" name="KSOProductBuildVer">
    <vt:lpwstr>2052-12.1.0.18912</vt:lpwstr>
  </property>
</Properties>
</file>