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54" windowHeight="10963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<sst xmlns="http://schemas.openxmlformats.org/spreadsheetml/2006/main" count="91" uniqueCount="35">
  <si>
    <t>2025年盐池县农业社会化服务项目实施内容</t>
  </si>
  <si>
    <t>服务组织名称</t>
  </si>
  <si>
    <t>环节</t>
  </si>
  <si>
    <r>
      <rPr>
        <b/>
        <sz val="20"/>
        <rFont val="仿宋_GB2312"/>
        <charset val="134"/>
      </rPr>
      <t>面积</t>
    </r>
    <r>
      <rPr>
        <b/>
        <sz val="12"/>
        <rFont val="Times New Roman"/>
        <charset val="134"/>
      </rPr>
      <t>/</t>
    </r>
    <r>
      <rPr>
        <b/>
        <sz val="12"/>
        <rFont val="仿宋_GB2312"/>
        <charset val="134"/>
      </rPr>
      <t>亩</t>
    </r>
  </si>
  <si>
    <r>
      <rPr>
        <b/>
        <sz val="20"/>
        <rFont val="仿宋_GB2312"/>
        <charset val="134"/>
      </rPr>
      <t>金额</t>
    </r>
    <r>
      <rPr>
        <b/>
        <sz val="12"/>
        <rFont val="Times New Roman"/>
        <charset val="134"/>
      </rPr>
      <t>/</t>
    </r>
    <r>
      <rPr>
        <b/>
        <sz val="12"/>
        <rFont val="仿宋_GB2312"/>
        <charset val="134"/>
      </rPr>
      <t>元</t>
    </r>
  </si>
  <si>
    <r>
      <rPr>
        <b/>
        <sz val="20"/>
        <rFont val="仿宋_GB2312"/>
        <charset val="134"/>
      </rPr>
      <t>合计</t>
    </r>
    <r>
      <rPr>
        <b/>
        <sz val="12"/>
        <rFont val="Times New Roman"/>
        <charset val="134"/>
      </rPr>
      <t xml:space="preserve">
</t>
    </r>
    <r>
      <rPr>
        <b/>
        <sz val="12"/>
        <rFont val="仿宋_GB2312"/>
        <charset val="134"/>
      </rPr>
      <t>（金额</t>
    </r>
    <r>
      <rPr>
        <b/>
        <sz val="12"/>
        <rFont val="Times New Roman"/>
        <charset val="134"/>
      </rPr>
      <t>/</t>
    </r>
    <r>
      <rPr>
        <b/>
        <sz val="12"/>
        <rFont val="仿宋_GB2312"/>
        <charset val="134"/>
      </rPr>
      <t>元）</t>
    </r>
  </si>
  <si>
    <t>盐池县贵荣农机服务有限公司</t>
  </si>
  <si>
    <t>玉米耕</t>
  </si>
  <si>
    <t>玉米耕（大户）</t>
  </si>
  <si>
    <t>玉米旋</t>
  </si>
  <si>
    <t>玉米旋（大户）</t>
  </si>
  <si>
    <t>小杂粮耕</t>
  </si>
  <si>
    <t>小杂粮旋播</t>
  </si>
  <si>
    <t>盐池县盐禾农机服务有限公司</t>
  </si>
  <si>
    <t>玉米播种</t>
  </si>
  <si>
    <t>玉米播种（大户）</t>
  </si>
  <si>
    <t>盐池县樟盛农机专业合作社</t>
  </si>
  <si>
    <t>盐池县柏豪家庭农牧场</t>
  </si>
  <si>
    <t>盐池县银威农机服务有限公司</t>
  </si>
  <si>
    <t>盐池县如翔种养殖专业合作社</t>
  </si>
  <si>
    <t>盐池县农丰农机专业合作社</t>
  </si>
  <si>
    <t>盐池县茂丰种植专业合作社</t>
  </si>
  <si>
    <t>盐池县宝森农机服务有限公司</t>
  </si>
  <si>
    <t>盐池县丰卓农机专业合作社</t>
  </si>
  <si>
    <t>盐池县下王庄种养殖专业合作社</t>
  </si>
  <si>
    <t>盐池县三方农机专业合作社</t>
  </si>
  <si>
    <t>盐池县永盛农机作业服务有限公司</t>
  </si>
  <si>
    <t>盐池县王乐井乡边记洼村经济合作社</t>
  </si>
  <si>
    <t>盐池县湖生种养殖专业合作社</t>
  </si>
  <si>
    <t>小杂粮耕（大户）</t>
  </si>
  <si>
    <t>小杂粮旋播（大户）</t>
  </si>
  <si>
    <t>盐池县麻黄山乡李塬畔村经济合作社</t>
  </si>
  <si>
    <t>盐池县麻黄山乡胶泥湾村经济合作社</t>
  </si>
  <si>
    <t>盐池县王乐井乡牛记圈村经济合作社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</si>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</sst>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name val="仿宋_GB2312"/>
      <charset val="134"/>
    </font>
    <font>
      <sz val="11"/>
      <name val="宋体"/>
      <charset val="134"/>
      <scheme val="minor"/>
    </font>
    <font>
      <sz val="12"/>
      <name val="Times New Roman"/>
      <charset val="134"/>
    </font>
    <font>
      <b/>
      <sz val="24"/>
      <name val="仿宋_GB2312"/>
      <charset val="134"/>
    </font>
    <font>
      <b/>
      <sz val="24"/>
      <name val="宋体"/>
      <charset val="134"/>
      <scheme val="minor"/>
    </font>
    <font>
      <b/>
      <sz val="24"/>
      <name val="Times New Roman"/>
      <charset val="134"/>
    </font>
    <font>
      <b/>
      <sz val="20"/>
      <name val="仿宋_GB2312"/>
      <charset val="134"/>
    </font>
    <font>
      <sz val="12"/>
      <color rgb="FF000000"/>
      <name val="Times New Roman"/>
      <charset val="134"/>
    </font>
    <font>
      <b/>
      <sz val="16"/>
      <name val="仿宋_GB2312"/>
      <charset val="134"/>
    </font>
    <font>
      <sz val="16"/>
      <name val="宋体"/>
      <charset val="134"/>
      <scheme val="minor"/>
    </font>
    <font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Times New Roman"/>
      <charset val="134"/>
    </font>
    <font>
      <b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right" vertical="center"/>
    </xf>
    <xf numFmtId="176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I69"/>
  <sheetViews>
    <sheetView tabSelected="1" topLeftCell="A13" workbookViewId="0">
      <selection activeCell="F59" sqref="F59"/>
    </sheetView>
  </sheetViews>
  <sheetFormatPr defaultColWidth="8.99082568807339" defaultRowHeight="18.3"/>
  <cols>
    <col min="1" max="1" width="43" style="2" customWidth="1"/>
    <col min="2" max="2" width="26.2935779816514" style="3" customWidth="1"/>
    <col min="3" max="3" width="16.3211009174312" style="4" customWidth="1"/>
    <col min="4" max="4" width="17.2018348623853" style="5" customWidth="1"/>
    <col min="5" max="5" width="21.9357798165138" style="4" customWidth="1"/>
    <col min="6" max="217" width="8.99082568807339" style="6"/>
  </cols>
  <sheetData>
    <row r="1" ht="40" customHeight="1" spans="1:5">
      <c r="A1" s="7" t="s">
        <v>0</v>
      </c>
      <c r="B1" s="8"/>
      <c r="C1" s="9"/>
      <c r="D1" s="10"/>
      <c r="E1" s="11"/>
    </row>
    <row r="2" s="1" customFormat="1" ht="40.75" spans="1:217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</row>
    <row r="3" ht="24" customHeight="1" spans="1:5">
      <c r="A3" s="14" t="s">
        <v>6</v>
      </c>
      <c r="B3" s="15" t="s">
        <v>7</v>
      </c>
      <c r="C3" s="16">
        <v>4325.5</v>
      </c>
      <c r="D3" s="17">
        <f>C3*10</f>
        <v>43255</v>
      </c>
      <c r="E3" s="18">
        <f>D3+D4+D5+D6+D7+D8</f>
        <v>119880.04</v>
      </c>
    </row>
    <row r="4" ht="24" customHeight="1" spans="1:5">
      <c r="A4" s="19"/>
      <c r="B4" s="15" t="s">
        <v>8</v>
      </c>
      <c r="C4" s="16">
        <v>1427.29</v>
      </c>
      <c r="D4" s="17">
        <f>C4*9</f>
        <v>12845.61</v>
      </c>
      <c r="E4" s="20"/>
    </row>
    <row r="5" ht="24" customHeight="1" spans="1:5">
      <c r="A5" s="19"/>
      <c r="B5" s="15" t="s">
        <v>9</v>
      </c>
      <c r="C5" s="16">
        <v>3686.88</v>
      </c>
      <c r="D5" s="17">
        <f>C5*8</f>
        <v>29495.04</v>
      </c>
      <c r="E5" s="20"/>
    </row>
    <row r="6" ht="24" customHeight="1" spans="1:5">
      <c r="A6" s="19"/>
      <c r="B6" s="15" t="s">
        <v>10</v>
      </c>
      <c r="C6" s="16">
        <v>1131.05</v>
      </c>
      <c r="D6" s="17">
        <f>C6*7</f>
        <v>7917.35</v>
      </c>
      <c r="E6" s="20"/>
    </row>
    <row r="7" ht="24" customHeight="1" spans="1:5">
      <c r="A7" s="19"/>
      <c r="B7" s="15" t="s">
        <v>11</v>
      </c>
      <c r="C7" s="16">
        <v>1870.63</v>
      </c>
      <c r="D7" s="17">
        <f>C7*8</f>
        <v>14965.04</v>
      </c>
      <c r="E7" s="20"/>
    </row>
    <row r="8" ht="24" customHeight="1" spans="1:5">
      <c r="A8" s="21"/>
      <c r="B8" s="15" t="s">
        <v>12</v>
      </c>
      <c r="C8" s="16">
        <v>1425.25</v>
      </c>
      <c r="D8" s="17">
        <f>C8*8</f>
        <v>11402</v>
      </c>
      <c r="E8" s="22"/>
    </row>
    <row r="9" ht="24" customHeight="1" spans="1:5">
      <c r="A9" s="14" t="s">
        <v>13</v>
      </c>
      <c r="B9" s="15" t="s">
        <v>7</v>
      </c>
      <c r="C9" s="4">
        <v>5044.73</v>
      </c>
      <c r="D9" s="23">
        <f>C9*10</f>
        <v>50447.3</v>
      </c>
      <c r="E9" s="18">
        <f>D9+D10+D11+D12+D13+D14</f>
        <v>128215.43</v>
      </c>
    </row>
    <row r="10" ht="24" customHeight="1" spans="1:5">
      <c r="A10" s="19"/>
      <c r="B10" s="15" t="s">
        <v>8</v>
      </c>
      <c r="C10" s="16">
        <v>4110.74</v>
      </c>
      <c r="D10" s="17">
        <f>C10*9</f>
        <v>36996.66</v>
      </c>
      <c r="E10" s="20"/>
    </row>
    <row r="11" ht="24" customHeight="1" spans="1:5">
      <c r="A11" s="19"/>
      <c r="B11" s="15" t="s">
        <v>9</v>
      </c>
      <c r="C11" s="16">
        <v>1795.34</v>
      </c>
      <c r="D11" s="17">
        <f>C11*8</f>
        <v>14362.72</v>
      </c>
      <c r="E11" s="20"/>
    </row>
    <row r="12" ht="24" customHeight="1" spans="1:5">
      <c r="A12" s="19"/>
      <c r="B12" s="15" t="s">
        <v>10</v>
      </c>
      <c r="C12" s="16">
        <v>781.17</v>
      </c>
      <c r="D12" s="17">
        <f>C12*7</f>
        <v>5468.19</v>
      </c>
      <c r="E12" s="20"/>
    </row>
    <row r="13" ht="24" customHeight="1" spans="1:5">
      <c r="A13" s="19"/>
      <c r="B13" s="15" t="s">
        <v>14</v>
      </c>
      <c r="C13" s="16">
        <v>1226.08</v>
      </c>
      <c r="D13" s="17">
        <f>C13*10</f>
        <v>12260.8</v>
      </c>
      <c r="E13" s="20"/>
    </row>
    <row r="14" ht="24" customHeight="1" spans="1:5">
      <c r="A14" s="21"/>
      <c r="B14" s="15" t="s">
        <v>15</v>
      </c>
      <c r="C14" s="16">
        <v>1084.97</v>
      </c>
      <c r="D14" s="17">
        <f>C14*8</f>
        <v>8679.76</v>
      </c>
      <c r="E14" s="22"/>
    </row>
    <row r="15" ht="24" customHeight="1" spans="1:5">
      <c r="A15" s="14" t="s">
        <v>16</v>
      </c>
      <c r="B15" s="15" t="s">
        <v>8</v>
      </c>
      <c r="C15" s="16">
        <v>1486.95</v>
      </c>
      <c r="D15" s="17">
        <f>C15*9</f>
        <v>13382.55</v>
      </c>
      <c r="E15" s="18">
        <f>D15+D16+D17+D18+D19</f>
        <v>49543.4</v>
      </c>
    </row>
    <row r="16" ht="24" customHeight="1" spans="1:5">
      <c r="A16" s="19"/>
      <c r="B16" s="15" t="s">
        <v>10</v>
      </c>
      <c r="C16" s="16">
        <v>1212.91</v>
      </c>
      <c r="D16" s="17">
        <f>C16*7</f>
        <v>8490.37</v>
      </c>
      <c r="E16" s="20"/>
    </row>
    <row r="17" ht="24" customHeight="1" spans="1:5">
      <c r="A17" s="19"/>
      <c r="B17" s="15" t="s">
        <v>15</v>
      </c>
      <c r="C17" s="16">
        <v>1362.91</v>
      </c>
      <c r="D17" s="17">
        <f>C17*8</f>
        <v>10903.28</v>
      </c>
      <c r="E17" s="20"/>
    </row>
    <row r="18" ht="24" customHeight="1" spans="1:5">
      <c r="A18" s="19"/>
      <c r="B18" s="15" t="s">
        <v>11</v>
      </c>
      <c r="C18" s="16">
        <v>962.27</v>
      </c>
      <c r="D18" s="17">
        <f>C18*8</f>
        <v>7698.16</v>
      </c>
      <c r="E18" s="20"/>
    </row>
    <row r="19" ht="24" customHeight="1" spans="1:5">
      <c r="A19" s="21"/>
      <c r="B19" s="15" t="s">
        <v>12</v>
      </c>
      <c r="C19" s="24">
        <v>1133.63</v>
      </c>
      <c r="D19" s="17">
        <f>C19*8</f>
        <v>9069.04</v>
      </c>
      <c r="E19" s="22"/>
    </row>
    <row r="20" ht="24" customHeight="1" spans="1:5">
      <c r="A20" s="14" t="s">
        <v>17</v>
      </c>
      <c r="B20" s="15" t="s">
        <v>7</v>
      </c>
      <c r="C20" s="24">
        <v>9043.55</v>
      </c>
      <c r="D20" s="17">
        <f>C20*10</f>
        <v>90435.5</v>
      </c>
      <c r="E20" s="18">
        <f>D20+D21+D22</f>
        <v>192467.44</v>
      </c>
    </row>
    <row r="21" ht="24" customHeight="1" spans="1:5">
      <c r="A21" s="19"/>
      <c r="B21" s="15" t="s">
        <v>9</v>
      </c>
      <c r="C21" s="24">
        <v>10595.13</v>
      </c>
      <c r="D21" s="17">
        <f>C21*8</f>
        <v>84761.04</v>
      </c>
      <c r="E21" s="20"/>
    </row>
    <row r="22" ht="24" customHeight="1" spans="1:5">
      <c r="A22" s="21"/>
      <c r="B22" s="15" t="s">
        <v>14</v>
      </c>
      <c r="C22" s="24">
        <v>1727.09</v>
      </c>
      <c r="D22" s="17">
        <f>C22*10</f>
        <v>17270.9</v>
      </c>
      <c r="E22" s="22"/>
    </row>
    <row r="23" ht="24" customHeight="1" spans="1:5">
      <c r="A23" s="14" t="s">
        <v>18</v>
      </c>
      <c r="B23" s="15" t="s">
        <v>7</v>
      </c>
      <c r="C23" s="16">
        <v>5169.28</v>
      </c>
      <c r="D23" s="17">
        <f>C23*10</f>
        <v>51692.8</v>
      </c>
      <c r="E23" s="18">
        <f>D23+D24+D25+D26</f>
        <v>104542.15</v>
      </c>
    </row>
    <row r="24" ht="24" customHeight="1" spans="1:5">
      <c r="A24" s="19"/>
      <c r="B24" s="15" t="s">
        <v>8</v>
      </c>
      <c r="C24" s="16">
        <v>704.16</v>
      </c>
      <c r="D24" s="17">
        <f>C24*9</f>
        <v>6337.44</v>
      </c>
      <c r="E24" s="20"/>
    </row>
    <row r="25" ht="24" customHeight="1" spans="1:5">
      <c r="A25" s="19"/>
      <c r="B25" s="15" t="s">
        <v>9</v>
      </c>
      <c r="C25" s="16">
        <v>5295.77</v>
      </c>
      <c r="D25" s="17">
        <f>C25*8</f>
        <v>42366.16</v>
      </c>
      <c r="E25" s="20"/>
    </row>
    <row r="26" ht="24" customHeight="1" spans="1:5">
      <c r="A26" s="19"/>
      <c r="B26" s="15" t="s">
        <v>10</v>
      </c>
      <c r="C26" s="16">
        <v>592.25</v>
      </c>
      <c r="D26" s="17">
        <f>C26*7</f>
        <v>4145.75</v>
      </c>
      <c r="E26" s="20"/>
    </row>
    <row r="27" ht="24" customHeight="1" spans="1:5">
      <c r="A27" s="14" t="s">
        <v>19</v>
      </c>
      <c r="B27" s="15" t="s">
        <v>7</v>
      </c>
      <c r="C27" s="16">
        <v>1455.09</v>
      </c>
      <c r="D27" s="17">
        <f>C27*10</f>
        <v>14550.9</v>
      </c>
      <c r="E27" s="18">
        <f>D27+D28</f>
        <v>26680.58</v>
      </c>
    </row>
    <row r="28" ht="24" customHeight="1" spans="1:5">
      <c r="A28" s="19"/>
      <c r="B28" s="15" t="s">
        <v>9</v>
      </c>
      <c r="C28" s="16">
        <v>1516.21</v>
      </c>
      <c r="D28" s="17">
        <f>C28*8</f>
        <v>12129.68</v>
      </c>
      <c r="E28" s="20"/>
    </row>
    <row r="29" ht="24" customHeight="1" spans="1:5">
      <c r="A29" s="25" t="s">
        <v>20</v>
      </c>
      <c r="B29" s="15" t="s">
        <v>7</v>
      </c>
      <c r="C29" s="24">
        <v>7831.73</v>
      </c>
      <c r="D29" s="17">
        <f>C29*10</f>
        <v>78317.3</v>
      </c>
      <c r="E29" s="26">
        <f>D29+D30+D31+D32+D33</f>
        <v>164864.78</v>
      </c>
    </row>
    <row r="30" ht="24" customHeight="1" spans="1:5">
      <c r="A30" s="27"/>
      <c r="B30" s="15" t="s">
        <v>9</v>
      </c>
      <c r="C30" s="24">
        <v>7642.64</v>
      </c>
      <c r="D30" s="17">
        <f>C30*8</f>
        <v>61141.12</v>
      </c>
      <c r="E30" s="28"/>
    </row>
    <row r="31" ht="24" customHeight="1" spans="1:5">
      <c r="A31" s="27"/>
      <c r="B31" s="15" t="s">
        <v>14</v>
      </c>
      <c r="C31" s="24">
        <v>1826.42</v>
      </c>
      <c r="D31" s="17">
        <f>C31*10</f>
        <v>18264.2</v>
      </c>
      <c r="E31" s="28"/>
    </row>
    <row r="32" ht="24" customHeight="1" spans="1:5">
      <c r="A32" s="27"/>
      <c r="B32" s="15" t="s">
        <v>11</v>
      </c>
      <c r="C32" s="16">
        <v>800.94</v>
      </c>
      <c r="D32" s="17">
        <f>C32*8</f>
        <v>6407.52</v>
      </c>
      <c r="E32" s="28"/>
    </row>
    <row r="33" ht="24" customHeight="1" spans="1:5">
      <c r="A33" s="29"/>
      <c r="B33" s="15" t="s">
        <v>12</v>
      </c>
      <c r="C33" s="16">
        <v>91.83</v>
      </c>
      <c r="D33" s="17">
        <f>C33*8</f>
        <v>734.64</v>
      </c>
      <c r="E33" s="28"/>
    </row>
    <row r="34" ht="24" customHeight="1" spans="1:5">
      <c r="A34" s="30" t="s">
        <v>21</v>
      </c>
      <c r="B34" s="15" t="s">
        <v>7</v>
      </c>
      <c r="C34" s="16">
        <v>1469.52</v>
      </c>
      <c r="D34" s="17">
        <f>C34*10</f>
        <v>14695.2</v>
      </c>
      <c r="E34" s="18">
        <f>D34+D35+D36+D37+D38+D39</f>
        <v>51493.33</v>
      </c>
    </row>
    <row r="35" ht="24" customHeight="1" spans="1:5">
      <c r="A35" s="30"/>
      <c r="B35" s="15" t="s">
        <v>8</v>
      </c>
      <c r="C35" s="16">
        <v>517.46</v>
      </c>
      <c r="D35" s="17">
        <f>C35*9</f>
        <v>4657.14</v>
      </c>
      <c r="E35" s="20"/>
    </row>
    <row r="36" ht="24" customHeight="1" spans="1:5">
      <c r="A36" s="30"/>
      <c r="B36" s="15" t="s">
        <v>9</v>
      </c>
      <c r="C36" s="16">
        <v>1543.51</v>
      </c>
      <c r="D36" s="17">
        <f>C36*8</f>
        <v>12348.08</v>
      </c>
      <c r="E36" s="20"/>
    </row>
    <row r="37" ht="24" customHeight="1" spans="1:5">
      <c r="A37" s="30"/>
      <c r="B37" s="15" t="s">
        <v>10</v>
      </c>
      <c r="C37" s="16">
        <v>335.45</v>
      </c>
      <c r="D37" s="17">
        <f>C37*7</f>
        <v>2348.15</v>
      </c>
      <c r="E37" s="20"/>
    </row>
    <row r="38" ht="24" customHeight="1" spans="1:5">
      <c r="A38" s="30"/>
      <c r="B38" s="15" t="s">
        <v>14</v>
      </c>
      <c r="C38" s="16">
        <v>1345.5</v>
      </c>
      <c r="D38" s="17">
        <f>C38*10</f>
        <v>13455</v>
      </c>
      <c r="E38" s="20"/>
    </row>
    <row r="39" ht="24" customHeight="1" spans="1:5">
      <c r="A39" s="30"/>
      <c r="B39" s="15" t="s">
        <v>15</v>
      </c>
      <c r="C39" s="16">
        <v>498.72</v>
      </c>
      <c r="D39" s="17">
        <f>C39*8</f>
        <v>3989.76</v>
      </c>
      <c r="E39" s="22"/>
    </row>
    <row r="40" ht="24" customHeight="1" spans="1:5">
      <c r="A40" s="30" t="s">
        <v>22</v>
      </c>
      <c r="B40" s="15" t="s">
        <v>7</v>
      </c>
      <c r="C40" s="16">
        <v>10242.11</v>
      </c>
      <c r="D40" s="17">
        <f>C40*10</f>
        <v>102421.1</v>
      </c>
      <c r="E40" s="18">
        <f>D40+D41+D42</f>
        <v>166655.74</v>
      </c>
    </row>
    <row r="41" ht="24" customHeight="1" spans="1:5">
      <c r="A41" s="30"/>
      <c r="B41" s="15" t="s">
        <v>9</v>
      </c>
      <c r="C41" s="16">
        <v>7326.98</v>
      </c>
      <c r="D41" s="17">
        <f>C41*8</f>
        <v>58615.84</v>
      </c>
      <c r="E41" s="20"/>
    </row>
    <row r="42" ht="24" customHeight="1" spans="1:5">
      <c r="A42" s="31"/>
      <c r="B42" s="15" t="s">
        <v>14</v>
      </c>
      <c r="C42" s="16">
        <v>561.88</v>
      </c>
      <c r="D42" s="17">
        <f>C42*10</f>
        <v>5618.8</v>
      </c>
      <c r="E42" s="22"/>
    </row>
    <row r="43" ht="24" customHeight="1" spans="1:5">
      <c r="A43" s="14" t="s">
        <v>23</v>
      </c>
      <c r="B43" s="15" t="s">
        <v>7</v>
      </c>
      <c r="C43" s="32">
        <v>1790.59</v>
      </c>
      <c r="D43" s="17">
        <f>C43*10</f>
        <v>17905.9</v>
      </c>
      <c r="E43" s="24">
        <f>D43+D44</f>
        <v>24064.7</v>
      </c>
    </row>
    <row r="44" ht="24" customHeight="1" spans="1:5">
      <c r="A44" s="19"/>
      <c r="B44" s="15" t="s">
        <v>9</v>
      </c>
      <c r="C44" s="32">
        <v>769.85</v>
      </c>
      <c r="D44" s="17">
        <f>C44*8</f>
        <v>6158.8</v>
      </c>
      <c r="E44" s="24"/>
    </row>
    <row r="45" ht="24" customHeight="1" spans="1:5">
      <c r="A45" s="30" t="s">
        <v>24</v>
      </c>
      <c r="B45" s="15" t="s">
        <v>7</v>
      </c>
      <c r="C45" s="32">
        <v>2020.63</v>
      </c>
      <c r="D45" s="17">
        <f>C45*10</f>
        <v>20206.3</v>
      </c>
      <c r="E45" s="20">
        <f>D45+D46+D47+D48</f>
        <v>62208.68</v>
      </c>
    </row>
    <row r="46" ht="24" customHeight="1" spans="1:5">
      <c r="A46" s="30"/>
      <c r="B46" s="15" t="s">
        <v>9</v>
      </c>
      <c r="C46" s="32">
        <v>2201.06</v>
      </c>
      <c r="D46" s="17">
        <f>C46*8</f>
        <v>17608.48</v>
      </c>
      <c r="E46" s="20"/>
    </row>
    <row r="47" ht="24" customHeight="1" spans="1:5">
      <c r="A47" s="30"/>
      <c r="B47" s="15" t="s">
        <v>10</v>
      </c>
      <c r="C47" s="32">
        <v>654.3</v>
      </c>
      <c r="D47" s="17">
        <f>C47*7</f>
        <v>4580.1</v>
      </c>
      <c r="E47" s="20"/>
    </row>
    <row r="48" ht="24" customHeight="1" spans="1:5">
      <c r="A48" s="30"/>
      <c r="B48" s="15" t="s">
        <v>14</v>
      </c>
      <c r="C48" s="16">
        <v>1981.38</v>
      </c>
      <c r="D48" s="17">
        <f>C48*10</f>
        <v>19813.8</v>
      </c>
      <c r="E48" s="22"/>
    </row>
    <row r="49" ht="24" customHeight="1" spans="1:5">
      <c r="A49" s="14" t="s">
        <v>25</v>
      </c>
      <c r="B49" s="15" t="s">
        <v>7</v>
      </c>
      <c r="C49" s="33">
        <v>2537.25</v>
      </c>
      <c r="D49" s="17">
        <f>C49*10</f>
        <v>25372.5</v>
      </c>
      <c r="E49" s="18">
        <f>D49+D50+D51</f>
        <v>65602.82</v>
      </c>
    </row>
    <row r="50" ht="24" customHeight="1" spans="1:5">
      <c r="A50" s="19"/>
      <c r="B50" s="15" t="s">
        <v>9</v>
      </c>
      <c r="C50" s="33">
        <v>2529.39</v>
      </c>
      <c r="D50" s="17">
        <f>C50*8</f>
        <v>20235.12</v>
      </c>
      <c r="E50" s="20"/>
    </row>
    <row r="51" ht="24" customHeight="1" spans="1:5">
      <c r="A51" s="19"/>
      <c r="B51" s="15" t="s">
        <v>14</v>
      </c>
      <c r="C51" s="16">
        <v>1999.52</v>
      </c>
      <c r="D51" s="17">
        <f>C51*10</f>
        <v>19995.2</v>
      </c>
      <c r="E51" s="20"/>
    </row>
    <row r="52" ht="24" customHeight="1" spans="1:5">
      <c r="A52" s="14" t="s">
        <v>26</v>
      </c>
      <c r="B52" s="15" t="s">
        <v>7</v>
      </c>
      <c r="C52" s="16">
        <v>1701.04</v>
      </c>
      <c r="D52" s="17">
        <f>C52*10</f>
        <v>17010.4</v>
      </c>
      <c r="E52" s="18">
        <f>D52+D53</f>
        <v>34376.72</v>
      </c>
    </row>
    <row r="53" ht="24" customHeight="1" spans="1:5">
      <c r="A53" s="19"/>
      <c r="B53" s="15" t="s">
        <v>9</v>
      </c>
      <c r="C53" s="32">
        <v>2170.79</v>
      </c>
      <c r="D53" s="17">
        <f>C53*8</f>
        <v>17366.32</v>
      </c>
      <c r="E53" s="20"/>
    </row>
    <row r="54" ht="24" customHeight="1" spans="1:5">
      <c r="A54" s="14" t="s">
        <v>27</v>
      </c>
      <c r="B54" s="15" t="s">
        <v>7</v>
      </c>
      <c r="C54" s="16">
        <v>1743.96</v>
      </c>
      <c r="D54" s="17">
        <f>C54*10</f>
        <v>17439.6</v>
      </c>
      <c r="E54" s="18">
        <f>D54+D55+D56+D57+D58</f>
        <v>80907.3</v>
      </c>
    </row>
    <row r="55" ht="24" customHeight="1" spans="1:5">
      <c r="A55" s="19"/>
      <c r="B55" s="15" t="s">
        <v>8</v>
      </c>
      <c r="C55" s="16">
        <v>1611.96</v>
      </c>
      <c r="D55" s="17">
        <f>C55*9</f>
        <v>14507.64</v>
      </c>
      <c r="E55" s="20"/>
    </row>
    <row r="56" ht="24" customHeight="1" spans="1:5">
      <c r="A56" s="19"/>
      <c r="B56" s="15" t="s">
        <v>9</v>
      </c>
      <c r="C56" s="16">
        <v>4282.77</v>
      </c>
      <c r="D56" s="17">
        <f>C56*8</f>
        <v>34262.16</v>
      </c>
      <c r="E56" s="20"/>
    </row>
    <row r="57" ht="24" customHeight="1" spans="1:5">
      <c r="A57" s="19"/>
      <c r="B57" s="15" t="s">
        <v>10</v>
      </c>
      <c r="C57" s="16">
        <v>1095.38</v>
      </c>
      <c r="D57" s="17">
        <f>C57*7</f>
        <v>7667.66</v>
      </c>
      <c r="E57" s="20"/>
    </row>
    <row r="58" ht="24" customHeight="1" spans="1:5">
      <c r="A58" s="21"/>
      <c r="B58" s="15" t="s">
        <v>14</v>
      </c>
      <c r="C58" s="16">
        <v>878.78</v>
      </c>
      <c r="D58" s="17">
        <f>C58*8</f>
        <v>7030.24</v>
      </c>
      <c r="E58" s="22"/>
    </row>
    <row r="59" ht="24" customHeight="1" spans="1:5">
      <c r="A59" s="14" t="s">
        <v>28</v>
      </c>
      <c r="B59" s="15" t="s">
        <v>11</v>
      </c>
      <c r="C59" s="16">
        <v>2937.1</v>
      </c>
      <c r="D59" s="17">
        <f>C59*8</f>
        <v>23496.8</v>
      </c>
      <c r="E59" s="18">
        <f>D59+D60+D61+D62</f>
        <v>54039.16</v>
      </c>
    </row>
    <row r="60" ht="24" customHeight="1" spans="1:5">
      <c r="A60" s="19"/>
      <c r="B60" s="15" t="s">
        <v>29</v>
      </c>
      <c r="C60" s="16">
        <v>1360.44</v>
      </c>
      <c r="D60" s="17">
        <f>C60*6</f>
        <v>8162.64</v>
      </c>
      <c r="E60" s="20"/>
    </row>
    <row r="61" ht="24" customHeight="1" spans="1:5">
      <c r="A61" s="19"/>
      <c r="B61" s="15" t="s">
        <v>12</v>
      </c>
      <c r="C61" s="16">
        <v>2160.97</v>
      </c>
      <c r="D61" s="17">
        <f>C61*8</f>
        <v>17287.76</v>
      </c>
      <c r="E61" s="20"/>
    </row>
    <row r="62" ht="24" customHeight="1" spans="1:5">
      <c r="A62" s="21"/>
      <c r="B62" s="15" t="s">
        <v>30</v>
      </c>
      <c r="C62" s="16">
        <v>848.66</v>
      </c>
      <c r="D62" s="17">
        <f>C62*6</f>
        <v>5091.96</v>
      </c>
      <c r="E62" s="22"/>
    </row>
    <row r="63" ht="24" customHeight="1" spans="1:5">
      <c r="A63" s="30" t="s">
        <v>31</v>
      </c>
      <c r="B63" s="15" t="s">
        <v>11</v>
      </c>
      <c r="C63" s="16">
        <v>12637.26</v>
      </c>
      <c r="D63" s="17">
        <f t="shared" ref="D62:D68" si="0">C63*8</f>
        <v>101098.08</v>
      </c>
      <c r="E63" s="18">
        <f>D63+D64</f>
        <v>144549.04</v>
      </c>
    </row>
    <row r="64" ht="24" customHeight="1" spans="1:5">
      <c r="A64" s="30"/>
      <c r="B64" s="15" t="s">
        <v>12</v>
      </c>
      <c r="C64" s="16">
        <v>5431.37</v>
      </c>
      <c r="D64" s="17">
        <f t="shared" si="0"/>
        <v>43450.96</v>
      </c>
      <c r="E64" s="22"/>
    </row>
    <row r="65" ht="24" customHeight="1" spans="1:5">
      <c r="A65" s="30" t="s">
        <v>32</v>
      </c>
      <c r="B65" s="15" t="s">
        <v>11</v>
      </c>
      <c r="C65" s="16">
        <v>5132.88</v>
      </c>
      <c r="D65" s="17">
        <f t="shared" si="0"/>
        <v>41063.04</v>
      </c>
      <c r="E65" s="18">
        <f>D65+D66</f>
        <v>59768.32</v>
      </c>
    </row>
    <row r="66" ht="24" customHeight="1" spans="1:5">
      <c r="A66" s="30"/>
      <c r="B66" s="15" t="s">
        <v>12</v>
      </c>
      <c r="C66" s="16">
        <v>2338.16</v>
      </c>
      <c r="D66" s="17">
        <f t="shared" si="0"/>
        <v>18705.28</v>
      </c>
      <c r="E66" s="22"/>
    </row>
    <row r="67" ht="24" customHeight="1" spans="1:5">
      <c r="A67" s="30" t="s">
        <v>33</v>
      </c>
      <c r="B67" s="15" t="s">
        <v>11</v>
      </c>
      <c r="C67" s="16">
        <v>4136.56</v>
      </c>
      <c r="D67" s="17">
        <f t="shared" si="0"/>
        <v>33092.48</v>
      </c>
      <c r="E67" s="18">
        <f>D67+D68</f>
        <v>85889.12</v>
      </c>
    </row>
    <row r="68" ht="24" customHeight="1" spans="1:5">
      <c r="A68" s="30"/>
      <c r="B68" s="15" t="s">
        <v>12</v>
      </c>
      <c r="C68" s="16">
        <v>6599.58</v>
      </c>
      <c r="D68" s="17">
        <f t="shared" si="0"/>
        <v>52796.64</v>
      </c>
      <c r="E68" s="22"/>
    </row>
    <row r="69" ht="33" customHeight="1" spans="1:5">
      <c r="A69" s="34" t="s">
        <v>34</v>
      </c>
      <c r="B69" s="35"/>
      <c r="C69" s="36">
        <f>SUM(C3:C68)</f>
        <v>185753.15</v>
      </c>
      <c r="D69" s="37">
        <f>SUM(D3:D68)</f>
        <v>1615748.75</v>
      </c>
      <c r="E69" s="36">
        <f>SUM(E3:E68)</f>
        <v>1615748.75</v>
      </c>
    </row>
  </sheetData>
  <mergeCells count="37">
    <mergeCell ref="A1:E1"/>
    <mergeCell ref="A3:A8"/>
    <mergeCell ref="A9:A14"/>
    <mergeCell ref="A15:A19"/>
    <mergeCell ref="A20:A22"/>
    <mergeCell ref="A23:A26"/>
    <mergeCell ref="A27:A28"/>
    <mergeCell ref="A29:A33"/>
    <mergeCell ref="A34:A39"/>
    <mergeCell ref="A40:A42"/>
    <mergeCell ref="A43:A44"/>
    <mergeCell ref="A45:A48"/>
    <mergeCell ref="A49:A51"/>
    <mergeCell ref="A52:A53"/>
    <mergeCell ref="A54:A58"/>
    <mergeCell ref="A59:A62"/>
    <mergeCell ref="A63:A64"/>
    <mergeCell ref="A65:A66"/>
    <mergeCell ref="A67:A68"/>
    <mergeCell ref="E3:E8"/>
    <mergeCell ref="E9:E14"/>
    <mergeCell ref="E15:E19"/>
    <mergeCell ref="E20:E22"/>
    <mergeCell ref="E23:E26"/>
    <mergeCell ref="E27:E28"/>
    <mergeCell ref="E29:E33"/>
    <mergeCell ref="E34:E39"/>
    <mergeCell ref="E40:E42"/>
    <mergeCell ref="E43:E44"/>
    <mergeCell ref="E45:E48"/>
    <mergeCell ref="E49:E51"/>
    <mergeCell ref="E52:E53"/>
    <mergeCell ref="E54:E58"/>
    <mergeCell ref="E59:E62"/>
    <mergeCell ref="E63:E64"/>
    <mergeCell ref="E65:E66"/>
    <mergeCell ref="E67:E68"/>
  </mergeCells>
  <pageMargins left="0.75" right="0.75" top="0.550694444444444" bottom="0.472222222222222" header="0.5" footer="0.5"/>
  <pageSetup paperSize="9" scale="7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WPS_1685098075</cp:lastModifiedBy>
  <dcterms:created xsi:type="dcterms:W3CDTF">2022-12-14T09:21:00Z</dcterms:created>
  <dcterms:modified xsi:type="dcterms:W3CDTF">2025-08-20T02:55:54Z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8F52063E0E9F47B482105E21E6D7660E_13</vt:lpwstr>
  </property>
  <property fmtid="{D5CDD505-2E9C-101B-9397-08002B2CF9AE}" pid="3" name="KSOProductBuildVer">
    <vt:lpwstr>2052-12.1.0.21915</vt:lpwstr>
  </property>
</Properties>
</file>